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K22" i="2"/>
  <c r="G22" i="2"/>
  <c r="C22" i="2"/>
  <c r="N22" i="2" l="1"/>
  <c r="P22" i="2" s="1"/>
  <c r="Q22" i="2" s="1"/>
  <c r="J22" i="2"/>
  <c r="L22" i="2" s="1"/>
  <c r="M22" i="2" s="1"/>
  <c r="F22" i="2"/>
  <c r="H22" i="2" s="1"/>
  <c r="I22" i="2" s="1"/>
  <c r="B22" i="2"/>
  <c r="D22" i="2" s="1"/>
  <c r="E22" i="2" s="1"/>
  <c r="P21" i="2"/>
  <c r="L21" i="2"/>
  <c r="M21" i="2" s="1"/>
  <c r="H21" i="2"/>
  <c r="I21" i="2" s="1"/>
  <c r="D21" i="2"/>
  <c r="E21" i="2" s="1"/>
  <c r="P17" i="2"/>
  <c r="L17" i="2"/>
  <c r="M17" i="2" s="1"/>
  <c r="H17" i="2"/>
  <c r="I17" i="2" s="1"/>
  <c r="D17" i="2"/>
  <c r="E17" i="2" s="1"/>
  <c r="P11" i="2"/>
  <c r="Q11" i="2" s="1"/>
  <c r="L11" i="2"/>
  <c r="M11" i="2" s="1"/>
  <c r="H11" i="2"/>
  <c r="I11" i="2" s="1"/>
  <c r="D11" i="2"/>
  <c r="E11" i="2" s="1"/>
  <c r="P10" i="2"/>
  <c r="Q10" i="2" s="1"/>
  <c r="L10" i="2"/>
  <c r="M10" i="2" s="1"/>
  <c r="H10" i="2"/>
  <c r="I10" i="2" s="1"/>
  <c r="D10" i="2"/>
  <c r="E10" i="2" s="1"/>
  <c r="P18" i="2"/>
  <c r="L18" i="2"/>
  <c r="M18" i="2" s="1"/>
  <c r="H18" i="2"/>
  <c r="I18" i="2" s="1"/>
  <c r="D18" i="2"/>
  <c r="E18" i="2" s="1"/>
  <c r="P12" i="2"/>
  <c r="Q12" i="2" s="1"/>
  <c r="L12" i="2"/>
  <c r="M12" i="2" s="1"/>
  <c r="H12" i="2"/>
  <c r="I12" i="2" s="1"/>
  <c r="D12" i="2"/>
  <c r="E12" i="2" s="1"/>
  <c r="P20" i="2"/>
  <c r="L20" i="2"/>
  <c r="M20" i="2" s="1"/>
  <c r="H20" i="2"/>
  <c r="I20" i="2" s="1"/>
  <c r="D20" i="2"/>
  <c r="E20" i="2" s="1"/>
  <c r="P16" i="2"/>
  <c r="L16" i="2"/>
  <c r="M16" i="2" s="1"/>
  <c r="H16" i="2"/>
  <c r="I16" i="2" s="1"/>
  <c r="D16" i="2"/>
  <c r="E16" i="2" s="1"/>
  <c r="P8" i="2"/>
  <c r="L8" i="2"/>
  <c r="M8" i="2" s="1"/>
  <c r="H8" i="2"/>
  <c r="I8" i="2" s="1"/>
  <c r="D8" i="2"/>
  <c r="E8" i="2" s="1"/>
  <c r="P13" i="2"/>
  <c r="Q13" i="2" s="1"/>
  <c r="L13" i="2"/>
  <c r="M13" i="2" s="1"/>
  <c r="H13" i="2"/>
  <c r="I13" i="2" s="1"/>
  <c r="D13" i="2"/>
  <c r="E13" i="2" s="1"/>
  <c r="P15" i="2"/>
  <c r="L15" i="2"/>
  <c r="M15" i="2" s="1"/>
  <c r="H15" i="2"/>
  <c r="I15" i="2" s="1"/>
  <c r="D15" i="2"/>
  <c r="E15" i="2" s="1"/>
  <c r="P14" i="2"/>
  <c r="Q14" i="2" s="1"/>
  <c r="L14" i="2"/>
  <c r="M14" i="2" s="1"/>
  <c r="H14" i="2"/>
  <c r="I14" i="2" s="1"/>
  <c r="D14" i="2"/>
  <c r="E14" i="2" s="1"/>
  <c r="P7" i="2"/>
  <c r="L7" i="2"/>
  <c r="M7" i="2" s="1"/>
  <c r="H7" i="2"/>
  <c r="I7" i="2" s="1"/>
  <c r="D7" i="2"/>
  <c r="E7" i="2" s="1"/>
  <c r="P6" i="2"/>
  <c r="L6" i="2"/>
  <c r="M6" i="2" s="1"/>
  <c r="H6" i="2"/>
  <c r="I6" i="2" s="1"/>
  <c r="D6" i="2"/>
  <c r="E6" i="2" s="1"/>
  <c r="P19" i="2"/>
  <c r="Q19" i="2" s="1"/>
  <c r="L19" i="2"/>
  <c r="M19" i="2" s="1"/>
  <c r="H19" i="2"/>
  <c r="I19" i="2" s="1"/>
  <c r="D19" i="2"/>
  <c r="E19" i="2" s="1"/>
  <c r="P9" i="2"/>
  <c r="L9" i="2"/>
  <c r="M9" i="2" s="1"/>
  <c r="H9" i="2"/>
  <c r="I9" i="2" s="1"/>
  <c r="D9" i="2"/>
  <c r="E9" i="2" s="1"/>
</calcChain>
</file>

<file path=xl/sharedStrings.xml><?xml version="1.0" encoding="utf-8"?>
<sst xmlns="http://schemas.openxmlformats.org/spreadsheetml/2006/main" count="83" uniqueCount="54">
  <si>
    <t>单位</t>
  </si>
  <si>
    <t>红细胞类(U)</t>
  </si>
  <si>
    <t>血浆类(U)</t>
  </si>
  <si>
    <t>血小板类(U)</t>
  </si>
  <si>
    <t>增长量</t>
  </si>
  <si>
    <t>增长率(%)</t>
  </si>
  <si>
    <t>机采血小板</t>
  </si>
  <si>
    <t>手工血小板</t>
  </si>
  <si>
    <t>阜阳市</t>
    <phoneticPr fontId="2" type="noConversion"/>
  </si>
  <si>
    <t>宣城市</t>
    <phoneticPr fontId="2" type="noConversion"/>
  </si>
  <si>
    <t>六安市</t>
    <phoneticPr fontId="2" type="noConversion"/>
  </si>
  <si>
    <t>淮北市</t>
    <phoneticPr fontId="2" type="noConversion"/>
  </si>
  <si>
    <t>池州市</t>
    <phoneticPr fontId="2" type="noConversion"/>
  </si>
  <si>
    <t>马鞍山市</t>
    <phoneticPr fontId="2" type="noConversion"/>
  </si>
  <si>
    <t>宿州市</t>
    <phoneticPr fontId="2" type="noConversion"/>
  </si>
  <si>
    <t>合肥市</t>
    <phoneticPr fontId="2" type="noConversion"/>
  </si>
  <si>
    <t>亳州市</t>
    <phoneticPr fontId="2" type="noConversion"/>
  </si>
  <si>
    <t>滁州市</t>
    <phoneticPr fontId="2" type="noConversion"/>
  </si>
  <si>
    <t>铜陵市</t>
    <phoneticPr fontId="2" type="noConversion"/>
  </si>
  <si>
    <t>芜湖市</t>
    <phoneticPr fontId="2" type="noConversion"/>
  </si>
  <si>
    <t>安庆市</t>
    <phoneticPr fontId="2" type="noConversion"/>
  </si>
  <si>
    <t>黄山市</t>
    <phoneticPr fontId="2" type="noConversion"/>
  </si>
  <si>
    <t>淮南市</t>
    <phoneticPr fontId="2" type="noConversion"/>
  </si>
  <si>
    <t>蚌埠市</t>
    <phoneticPr fontId="2" type="noConversion"/>
  </si>
  <si>
    <t>全省</t>
    <phoneticPr fontId="2" type="noConversion"/>
  </si>
  <si>
    <t>备注：1、按照红细胞供应增长率进行排序；</t>
    <phoneticPr fontId="2" type="noConversion"/>
  </si>
  <si>
    <t>2、红细胞类含全血；血浆类不含冷沉淀；</t>
    <phoneticPr fontId="2" type="noConversion"/>
  </si>
  <si>
    <t>3、所有血站血液供应均指调往临床数量，不含血液往他站调配的数量。</t>
    <phoneticPr fontId="2" type="noConversion"/>
  </si>
  <si>
    <t>2019年</t>
    <phoneticPr fontId="3" type="noConversion"/>
  </si>
  <si>
    <t>宿州市中心血站</t>
  </si>
  <si>
    <t>亳州市中心血站</t>
  </si>
  <si>
    <t>芜湖市中心血站</t>
  </si>
  <si>
    <t>淮北市中心血站</t>
  </si>
  <si>
    <t>马鞍山市中心血站</t>
  </si>
  <si>
    <t>宣城市中心血站</t>
  </si>
  <si>
    <t>安庆红十字中心血站</t>
  </si>
  <si>
    <t>黄山市中心血站</t>
  </si>
  <si>
    <t>天长市中心血库</t>
  </si>
  <si>
    <t>安徽省血液中心</t>
  </si>
  <si>
    <t>铜陵市中心血站</t>
  </si>
  <si>
    <t>阜阳市中心血站</t>
  </si>
  <si>
    <t>淮南市中心血站</t>
  </si>
  <si>
    <t>蚌埠市中心血站</t>
  </si>
  <si>
    <t>六安市红十字中心血站</t>
  </si>
  <si>
    <t>滁州市中心血站</t>
  </si>
  <si>
    <t>池州市红十字中心血站</t>
  </si>
  <si>
    <t>合计</t>
  </si>
  <si>
    <t xml:space="preserve">悬红 </t>
  </si>
  <si>
    <t>血浆</t>
  </si>
  <si>
    <t>机采</t>
  </si>
  <si>
    <t>手工</t>
  </si>
  <si>
    <t>采供血机构</t>
  </si>
  <si>
    <t>2020年上半年全省各中心血站血液供应情况统计表</t>
    <phoneticPr fontId="3" type="noConversion"/>
  </si>
  <si>
    <t>2020年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</si>
</sst>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_);[Red]\(0\)"/>
  </numFmts>
  <fonts count="9" x14ac:knownFonts="1">
    <font>
      <sz val="11"/>
      <color theme="1"/>
      <name val="等线"/>
      <family val="2"/>
      <scheme val="minor"/>
    </font>
    <font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H31" sqref="H31"/>
    </sheetView>
  </sheetViews>
  <sheetFormatPr defaultRowHeight="14.25" x14ac:dyDescent="0.2"/>
  <cols>
    <col min="1" max="1" width="8.25" customWidth="1"/>
    <col min="2" max="2" width="7.875" customWidth="1"/>
    <col min="3" max="3" width="7.625" customWidth="1"/>
    <col min="4" max="4" width="6.875" customWidth="1"/>
    <col min="5" max="5" width="8.625" customWidth="1"/>
    <col min="6" max="6" width="7" customWidth="1"/>
    <col min="7" max="7" width="7.625" customWidth="1"/>
    <col min="8" max="8" width="7" customWidth="1"/>
    <col min="9" max="9" width="8.5" customWidth="1"/>
    <col min="10" max="10" width="7.125" customWidth="1"/>
    <col min="11" max="11" width="7" customWidth="1"/>
    <col min="12" max="12" width="6.75" customWidth="1"/>
    <col min="13" max="13" width="8" customWidth="1"/>
    <col min="14" max="14" width="6.75" customWidth="1"/>
    <col min="15" max="15" width="6.5" customWidth="1"/>
    <col min="16" max="16" width="7.125" customWidth="1"/>
  </cols>
  <sheetData>
    <row r="1" spans="1:17" ht="20.25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">
      <c r="A2" s="25" t="s">
        <v>0</v>
      </c>
      <c r="B2" s="29" t="s">
        <v>1</v>
      </c>
      <c r="C2" s="30"/>
      <c r="D2" s="30"/>
      <c r="E2" s="31"/>
      <c r="F2" s="29" t="s">
        <v>2</v>
      </c>
      <c r="G2" s="30"/>
      <c r="H2" s="30"/>
      <c r="I2" s="31"/>
      <c r="J2" s="29" t="s">
        <v>3</v>
      </c>
      <c r="K2" s="30"/>
      <c r="L2" s="30"/>
      <c r="M2" s="30"/>
      <c r="N2" s="30"/>
      <c r="O2" s="30"/>
      <c r="P2" s="30"/>
      <c r="Q2" s="31"/>
    </row>
    <row r="3" spans="1:17" x14ac:dyDescent="0.2">
      <c r="A3" s="26"/>
      <c r="B3" s="32"/>
      <c r="C3" s="33"/>
      <c r="D3" s="33"/>
      <c r="E3" s="34"/>
      <c r="F3" s="35"/>
      <c r="G3" s="36"/>
      <c r="H3" s="36"/>
      <c r="I3" s="37"/>
      <c r="J3" s="35"/>
      <c r="K3" s="36"/>
      <c r="L3" s="36"/>
      <c r="M3" s="36"/>
      <c r="N3" s="36"/>
      <c r="O3" s="36"/>
      <c r="P3" s="36"/>
      <c r="Q3" s="37"/>
    </row>
    <row r="4" spans="1:17" x14ac:dyDescent="0.2">
      <c r="A4" s="27"/>
      <c r="B4" s="38" t="s">
        <v>53</v>
      </c>
      <c r="C4" s="38" t="s">
        <v>28</v>
      </c>
      <c r="D4" s="39" t="s">
        <v>4</v>
      </c>
      <c r="E4" s="41" t="s">
        <v>5</v>
      </c>
      <c r="F4" s="38" t="s">
        <v>53</v>
      </c>
      <c r="G4" s="38" t="s">
        <v>28</v>
      </c>
      <c r="H4" s="39" t="s">
        <v>4</v>
      </c>
      <c r="I4" s="41" t="s">
        <v>5</v>
      </c>
      <c r="J4" s="20" t="s">
        <v>6</v>
      </c>
      <c r="K4" s="21"/>
      <c r="L4" s="21"/>
      <c r="M4" s="22"/>
      <c r="N4" s="20" t="s">
        <v>7</v>
      </c>
      <c r="O4" s="21"/>
      <c r="P4" s="21"/>
      <c r="Q4" s="22"/>
    </row>
    <row r="5" spans="1:17" x14ac:dyDescent="0.2">
      <c r="A5" s="28"/>
      <c r="B5" s="28"/>
      <c r="C5" s="28"/>
      <c r="D5" s="40"/>
      <c r="E5" s="40"/>
      <c r="F5" s="28"/>
      <c r="G5" s="28"/>
      <c r="H5" s="40"/>
      <c r="I5" s="40"/>
      <c r="J5" s="1">
        <v>2020</v>
      </c>
      <c r="K5" s="16">
        <v>2019</v>
      </c>
      <c r="L5" s="1" t="s">
        <v>4</v>
      </c>
      <c r="M5" s="1" t="s">
        <v>5</v>
      </c>
      <c r="N5" s="1">
        <v>2020</v>
      </c>
      <c r="O5" s="16">
        <v>2019</v>
      </c>
      <c r="P5" s="1" t="s">
        <v>4</v>
      </c>
      <c r="Q5" s="1" t="s">
        <v>5</v>
      </c>
    </row>
    <row r="6" spans="1:17" x14ac:dyDescent="0.2">
      <c r="A6" s="2" t="s">
        <v>16</v>
      </c>
      <c r="B6" s="3">
        <v>30929</v>
      </c>
      <c r="C6" s="3">
        <v>27209</v>
      </c>
      <c r="D6" s="2">
        <f t="shared" ref="D6:D21" si="0">B6-C6</f>
        <v>3720</v>
      </c>
      <c r="E6" s="4">
        <f t="shared" ref="E6:E21" si="1">D6/C6*100</f>
        <v>13.671946782314675</v>
      </c>
      <c r="F6" s="3">
        <v>14395</v>
      </c>
      <c r="G6" s="3">
        <v>15508</v>
      </c>
      <c r="H6" s="5">
        <f t="shared" ref="H6:H21" si="2">F6-G6</f>
        <v>-1113</v>
      </c>
      <c r="I6" s="4">
        <f t="shared" ref="I6:I21" si="3">H6/G6*100</f>
        <v>-7.1769409337116326</v>
      </c>
      <c r="J6" s="6">
        <v>1376</v>
      </c>
      <c r="K6" s="6">
        <v>927</v>
      </c>
      <c r="L6" s="5">
        <f t="shared" ref="L6:L21" si="4">J6-K6</f>
        <v>449</v>
      </c>
      <c r="M6" s="4">
        <f t="shared" ref="M6:M21" si="5">L6/K6*100</f>
        <v>48.435814455231927</v>
      </c>
      <c r="N6" s="6">
        <v>0</v>
      </c>
      <c r="O6" s="6">
        <v>0</v>
      </c>
      <c r="P6" s="5">
        <f t="shared" ref="P6:P21" si="6">N6-O6</f>
        <v>0</v>
      </c>
      <c r="Q6" s="4">
        <v>0</v>
      </c>
    </row>
    <row r="7" spans="1:17" x14ac:dyDescent="0.2">
      <c r="A7" s="2" t="s">
        <v>17</v>
      </c>
      <c r="B7" s="3">
        <v>16535</v>
      </c>
      <c r="C7" s="3">
        <v>14874</v>
      </c>
      <c r="D7" s="2">
        <f t="shared" si="0"/>
        <v>1661</v>
      </c>
      <c r="E7" s="4">
        <f t="shared" si="1"/>
        <v>11.167137286540271</v>
      </c>
      <c r="F7" s="3">
        <v>13647</v>
      </c>
      <c r="G7" s="3">
        <v>11739</v>
      </c>
      <c r="H7" s="5">
        <f t="shared" si="2"/>
        <v>1908</v>
      </c>
      <c r="I7" s="4">
        <f t="shared" si="3"/>
        <v>16.253513927932534</v>
      </c>
      <c r="J7" s="6">
        <v>843</v>
      </c>
      <c r="K7" s="6">
        <v>675</v>
      </c>
      <c r="L7" s="5">
        <f t="shared" si="4"/>
        <v>168</v>
      </c>
      <c r="M7" s="4">
        <f t="shared" si="5"/>
        <v>24.888888888888889</v>
      </c>
      <c r="N7" s="6">
        <v>0</v>
      </c>
      <c r="O7" s="6">
        <v>0</v>
      </c>
      <c r="P7" s="5">
        <f t="shared" si="6"/>
        <v>0</v>
      </c>
      <c r="Q7" s="4">
        <v>0</v>
      </c>
    </row>
    <row r="8" spans="1:17" x14ac:dyDescent="0.2">
      <c r="A8" s="2" t="s">
        <v>8</v>
      </c>
      <c r="B8" s="3">
        <v>49245</v>
      </c>
      <c r="C8" s="3">
        <v>45770</v>
      </c>
      <c r="D8" s="2">
        <f t="shared" si="0"/>
        <v>3475</v>
      </c>
      <c r="E8" s="4">
        <f t="shared" si="1"/>
        <v>7.592309372951715</v>
      </c>
      <c r="F8" s="3">
        <v>30920</v>
      </c>
      <c r="G8" s="3">
        <v>33547</v>
      </c>
      <c r="H8" s="5">
        <f t="shared" si="2"/>
        <v>-2627</v>
      </c>
      <c r="I8" s="4">
        <f t="shared" si="3"/>
        <v>-7.8308045428801387</v>
      </c>
      <c r="J8" s="6">
        <v>2610</v>
      </c>
      <c r="K8" s="6">
        <v>2642</v>
      </c>
      <c r="L8" s="5">
        <f t="shared" si="4"/>
        <v>-32</v>
      </c>
      <c r="M8" s="4">
        <f t="shared" si="5"/>
        <v>-1.2112036336109009</v>
      </c>
      <c r="N8" s="6">
        <v>0</v>
      </c>
      <c r="O8" s="6">
        <v>0</v>
      </c>
      <c r="P8" s="5">
        <f t="shared" si="6"/>
        <v>0</v>
      </c>
      <c r="Q8" s="4">
        <v>0</v>
      </c>
    </row>
    <row r="9" spans="1:17" x14ac:dyDescent="0.2">
      <c r="A9" s="2" t="s">
        <v>14</v>
      </c>
      <c r="B9" s="3">
        <v>27244</v>
      </c>
      <c r="C9" s="3">
        <v>25948</v>
      </c>
      <c r="D9" s="2">
        <f t="shared" si="0"/>
        <v>1296</v>
      </c>
      <c r="E9" s="4">
        <f t="shared" si="1"/>
        <v>4.9946045938029906</v>
      </c>
      <c r="F9" s="3">
        <v>10362</v>
      </c>
      <c r="G9" s="3">
        <v>12207</v>
      </c>
      <c r="H9" s="5">
        <f t="shared" si="2"/>
        <v>-1845</v>
      </c>
      <c r="I9" s="4">
        <f t="shared" si="3"/>
        <v>-15.114278692553453</v>
      </c>
      <c r="J9" s="6">
        <v>1546</v>
      </c>
      <c r="K9" s="6">
        <v>927</v>
      </c>
      <c r="L9" s="5">
        <f t="shared" si="4"/>
        <v>619</v>
      </c>
      <c r="M9" s="4">
        <f t="shared" si="5"/>
        <v>66.77454153182309</v>
      </c>
      <c r="N9" s="6">
        <v>0</v>
      </c>
      <c r="O9" s="6">
        <v>0</v>
      </c>
      <c r="P9" s="5">
        <f t="shared" si="6"/>
        <v>0</v>
      </c>
      <c r="Q9" s="4">
        <v>0</v>
      </c>
    </row>
    <row r="10" spans="1:17" x14ac:dyDescent="0.2">
      <c r="A10" s="2" t="s">
        <v>12</v>
      </c>
      <c r="B10" s="3">
        <v>9218</v>
      </c>
      <c r="C10" s="3">
        <v>8839</v>
      </c>
      <c r="D10" s="2">
        <f t="shared" si="0"/>
        <v>379</v>
      </c>
      <c r="E10" s="4">
        <f t="shared" si="1"/>
        <v>4.2878153637289289</v>
      </c>
      <c r="F10" s="3">
        <v>5440</v>
      </c>
      <c r="G10" s="3">
        <v>5926</v>
      </c>
      <c r="H10" s="5">
        <f t="shared" si="2"/>
        <v>-486</v>
      </c>
      <c r="I10" s="4">
        <f t="shared" si="3"/>
        <v>-8.2011474856564295</v>
      </c>
      <c r="J10" s="6">
        <v>95</v>
      </c>
      <c r="K10" s="6">
        <v>47</v>
      </c>
      <c r="L10" s="5">
        <f t="shared" si="4"/>
        <v>48</v>
      </c>
      <c r="M10" s="4">
        <f t="shared" si="5"/>
        <v>102.12765957446808</v>
      </c>
      <c r="N10" s="6">
        <v>816</v>
      </c>
      <c r="O10" s="6">
        <v>650</v>
      </c>
      <c r="P10" s="5">
        <f t="shared" si="6"/>
        <v>166</v>
      </c>
      <c r="Q10" s="4">
        <f>P10/O10*100</f>
        <v>25.538461538461537</v>
      </c>
    </row>
    <row r="11" spans="1:17" x14ac:dyDescent="0.2">
      <c r="A11" s="11" t="s">
        <v>21</v>
      </c>
      <c r="B11" s="3">
        <v>9933</v>
      </c>
      <c r="C11" s="3">
        <v>9579</v>
      </c>
      <c r="D11" s="11">
        <f t="shared" si="0"/>
        <v>354</v>
      </c>
      <c r="E11" s="12">
        <f t="shared" si="1"/>
        <v>3.6955840901973067</v>
      </c>
      <c r="F11" s="3">
        <v>5785</v>
      </c>
      <c r="G11" s="3">
        <v>7813</v>
      </c>
      <c r="H11" s="3">
        <f t="shared" si="2"/>
        <v>-2028</v>
      </c>
      <c r="I11" s="12">
        <f t="shared" si="3"/>
        <v>-25.9567387687188</v>
      </c>
      <c r="J11" s="13">
        <v>370</v>
      </c>
      <c r="K11" s="13">
        <v>240</v>
      </c>
      <c r="L11" s="3">
        <f t="shared" si="4"/>
        <v>130</v>
      </c>
      <c r="M11" s="12">
        <f t="shared" si="5"/>
        <v>54.166666666666664</v>
      </c>
      <c r="N11" s="13">
        <v>1097</v>
      </c>
      <c r="O11" s="13">
        <v>1941</v>
      </c>
      <c r="P11" s="3">
        <f t="shared" si="6"/>
        <v>-844</v>
      </c>
      <c r="Q11" s="4">
        <f>P11/O11*100</f>
        <v>-43.48274085522926</v>
      </c>
    </row>
    <row r="12" spans="1:17" x14ac:dyDescent="0.2">
      <c r="A12" s="7" t="s">
        <v>10</v>
      </c>
      <c r="B12" s="3">
        <v>19627</v>
      </c>
      <c r="C12" s="3">
        <v>19298</v>
      </c>
      <c r="D12" s="7">
        <f t="shared" si="0"/>
        <v>329</v>
      </c>
      <c r="E12" s="8">
        <f t="shared" si="1"/>
        <v>1.7048398797802882</v>
      </c>
      <c r="F12" s="3">
        <v>13946</v>
      </c>
      <c r="G12" s="3">
        <v>13943</v>
      </c>
      <c r="H12" s="9">
        <f t="shared" si="2"/>
        <v>3</v>
      </c>
      <c r="I12" s="8">
        <f t="shared" si="3"/>
        <v>2.1516172990030839E-2</v>
      </c>
      <c r="J12" s="10">
        <v>819</v>
      </c>
      <c r="K12" s="10">
        <v>655</v>
      </c>
      <c r="L12" s="9">
        <f t="shared" si="4"/>
        <v>164</v>
      </c>
      <c r="M12" s="8">
        <f t="shared" si="5"/>
        <v>25.038167938931299</v>
      </c>
      <c r="N12" s="10">
        <v>14</v>
      </c>
      <c r="O12" s="10">
        <v>10</v>
      </c>
      <c r="P12" s="9">
        <f t="shared" si="6"/>
        <v>4</v>
      </c>
      <c r="Q12" s="4">
        <f>P12/O12*100</f>
        <v>40</v>
      </c>
    </row>
    <row r="13" spans="1:17" x14ac:dyDescent="0.2">
      <c r="A13" s="2" t="s">
        <v>20</v>
      </c>
      <c r="B13" s="3">
        <v>18238</v>
      </c>
      <c r="C13" s="3">
        <v>18048</v>
      </c>
      <c r="D13" s="2">
        <f t="shared" si="0"/>
        <v>190</v>
      </c>
      <c r="E13" s="4">
        <f t="shared" si="1"/>
        <v>1.0527482269503545</v>
      </c>
      <c r="F13" s="3">
        <v>16646</v>
      </c>
      <c r="G13" s="3">
        <v>16295</v>
      </c>
      <c r="H13" s="5">
        <f t="shared" si="2"/>
        <v>351</v>
      </c>
      <c r="I13" s="4">
        <f t="shared" si="3"/>
        <v>2.1540349800552314</v>
      </c>
      <c r="J13" s="6">
        <v>509</v>
      </c>
      <c r="K13" s="6">
        <v>265</v>
      </c>
      <c r="L13" s="5">
        <f t="shared" si="4"/>
        <v>244</v>
      </c>
      <c r="M13" s="4">
        <f t="shared" si="5"/>
        <v>92.075471698113205</v>
      </c>
      <c r="N13" s="6">
        <v>0</v>
      </c>
      <c r="O13" s="6">
        <v>36</v>
      </c>
      <c r="P13" s="5">
        <f t="shared" si="6"/>
        <v>-36</v>
      </c>
      <c r="Q13" s="4">
        <f>P13/O13*100</f>
        <v>-100</v>
      </c>
    </row>
    <row r="14" spans="1:17" x14ac:dyDescent="0.2">
      <c r="A14" s="7" t="s">
        <v>18</v>
      </c>
      <c r="B14" s="3">
        <v>7405</v>
      </c>
      <c r="C14" s="3">
        <v>7514</v>
      </c>
      <c r="D14" s="7">
        <f t="shared" si="0"/>
        <v>-109</v>
      </c>
      <c r="E14" s="8">
        <f t="shared" si="1"/>
        <v>-1.4506254990684058</v>
      </c>
      <c r="F14" s="3">
        <v>8401</v>
      </c>
      <c r="G14" s="3">
        <v>8394</v>
      </c>
      <c r="H14" s="9">
        <f t="shared" si="2"/>
        <v>7</v>
      </c>
      <c r="I14" s="8">
        <f t="shared" si="3"/>
        <v>8.3392899690254943E-2</v>
      </c>
      <c r="J14" s="10">
        <v>49</v>
      </c>
      <c r="K14" s="10">
        <v>67</v>
      </c>
      <c r="L14" s="9">
        <f t="shared" si="4"/>
        <v>-18</v>
      </c>
      <c r="M14" s="8">
        <f t="shared" si="5"/>
        <v>-26.865671641791046</v>
      </c>
      <c r="N14" s="10">
        <v>1915</v>
      </c>
      <c r="O14" s="10">
        <v>2238</v>
      </c>
      <c r="P14" s="9">
        <f t="shared" si="6"/>
        <v>-323</v>
      </c>
      <c r="Q14" s="4">
        <f>P14/O14*100</f>
        <v>-14.432529043789097</v>
      </c>
    </row>
    <row r="15" spans="1:17" x14ac:dyDescent="0.2">
      <c r="A15" s="11" t="s">
        <v>19</v>
      </c>
      <c r="B15" s="3">
        <v>23415</v>
      </c>
      <c r="C15" s="3">
        <v>23761</v>
      </c>
      <c r="D15" s="11">
        <f t="shared" si="0"/>
        <v>-346</v>
      </c>
      <c r="E15" s="12">
        <f t="shared" si="1"/>
        <v>-1.4561676697108707</v>
      </c>
      <c r="F15" s="3">
        <v>21136</v>
      </c>
      <c r="G15" s="3">
        <v>22391</v>
      </c>
      <c r="H15" s="3">
        <f t="shared" si="2"/>
        <v>-1255</v>
      </c>
      <c r="I15" s="12">
        <f t="shared" si="3"/>
        <v>-5.6049305524541113</v>
      </c>
      <c r="J15" s="13">
        <v>1615</v>
      </c>
      <c r="K15" s="13">
        <v>1443</v>
      </c>
      <c r="L15" s="3">
        <f t="shared" si="4"/>
        <v>172</v>
      </c>
      <c r="M15" s="12">
        <f t="shared" si="5"/>
        <v>11.919611919611919</v>
      </c>
      <c r="N15" s="13">
        <v>0</v>
      </c>
      <c r="O15" s="13">
        <v>0</v>
      </c>
      <c r="P15" s="3">
        <f t="shared" si="6"/>
        <v>0</v>
      </c>
      <c r="Q15" s="4">
        <v>0</v>
      </c>
    </row>
    <row r="16" spans="1:17" x14ac:dyDescent="0.2">
      <c r="A16" s="2" t="s">
        <v>9</v>
      </c>
      <c r="B16" s="3">
        <v>13188</v>
      </c>
      <c r="C16" s="3">
        <v>13523</v>
      </c>
      <c r="D16" s="2">
        <f t="shared" si="0"/>
        <v>-335</v>
      </c>
      <c r="E16" s="4">
        <f t="shared" si="1"/>
        <v>-2.4772609628041118</v>
      </c>
      <c r="F16" s="3">
        <v>5677</v>
      </c>
      <c r="G16" s="3">
        <v>7522</v>
      </c>
      <c r="H16" s="5">
        <f t="shared" si="2"/>
        <v>-1845</v>
      </c>
      <c r="I16" s="4">
        <f t="shared" si="3"/>
        <v>-24.528051050252593</v>
      </c>
      <c r="J16" s="6">
        <v>491</v>
      </c>
      <c r="K16" s="6">
        <v>499</v>
      </c>
      <c r="L16" s="5">
        <f t="shared" si="4"/>
        <v>-8</v>
      </c>
      <c r="M16" s="4">
        <f t="shared" si="5"/>
        <v>-1.6032064128256511</v>
      </c>
      <c r="N16" s="6">
        <v>0</v>
      </c>
      <c r="O16" s="6">
        <v>0</v>
      </c>
      <c r="P16" s="5">
        <f t="shared" si="6"/>
        <v>0</v>
      </c>
      <c r="Q16" s="4">
        <v>0</v>
      </c>
    </row>
    <row r="17" spans="1:17" x14ac:dyDescent="0.2">
      <c r="A17" s="2" t="s">
        <v>22</v>
      </c>
      <c r="B17" s="3">
        <v>14659</v>
      </c>
      <c r="C17" s="3">
        <v>15054</v>
      </c>
      <c r="D17" s="2">
        <f t="shared" si="0"/>
        <v>-395</v>
      </c>
      <c r="E17" s="4">
        <f t="shared" si="1"/>
        <v>-2.6238873389132453</v>
      </c>
      <c r="F17" s="3">
        <v>8336</v>
      </c>
      <c r="G17" s="3">
        <v>9579</v>
      </c>
      <c r="H17" s="5">
        <f t="shared" si="2"/>
        <v>-1243</v>
      </c>
      <c r="I17" s="4">
        <f t="shared" si="3"/>
        <v>-12.976302328009186</v>
      </c>
      <c r="J17" s="6">
        <v>812</v>
      </c>
      <c r="K17" s="6">
        <v>708</v>
      </c>
      <c r="L17" s="5">
        <f t="shared" si="4"/>
        <v>104</v>
      </c>
      <c r="M17" s="4">
        <f t="shared" si="5"/>
        <v>14.689265536723164</v>
      </c>
      <c r="N17" s="6">
        <v>0</v>
      </c>
      <c r="O17" s="6">
        <v>0</v>
      </c>
      <c r="P17" s="5">
        <f t="shared" si="6"/>
        <v>0</v>
      </c>
      <c r="Q17" s="4">
        <v>0</v>
      </c>
    </row>
    <row r="18" spans="1:17" x14ac:dyDescent="0.2">
      <c r="A18" s="11" t="s">
        <v>11</v>
      </c>
      <c r="B18" s="3">
        <v>13742</v>
      </c>
      <c r="C18" s="3">
        <v>14573</v>
      </c>
      <c r="D18" s="11">
        <f t="shared" si="0"/>
        <v>-831</v>
      </c>
      <c r="E18" s="12">
        <f t="shared" si="1"/>
        <v>-5.7023262197214031</v>
      </c>
      <c r="F18" s="3">
        <v>6200</v>
      </c>
      <c r="G18" s="3">
        <v>7851</v>
      </c>
      <c r="H18" s="3">
        <f t="shared" si="2"/>
        <v>-1651</v>
      </c>
      <c r="I18" s="12">
        <f t="shared" si="3"/>
        <v>-21.029168258820533</v>
      </c>
      <c r="J18" s="13">
        <v>918</v>
      </c>
      <c r="K18" s="13">
        <v>804</v>
      </c>
      <c r="L18" s="3">
        <f t="shared" si="4"/>
        <v>114</v>
      </c>
      <c r="M18" s="12">
        <f t="shared" si="5"/>
        <v>14.17910447761194</v>
      </c>
      <c r="N18" s="13">
        <v>0</v>
      </c>
      <c r="O18" s="13">
        <v>0</v>
      </c>
      <c r="P18" s="3">
        <f t="shared" si="6"/>
        <v>0</v>
      </c>
      <c r="Q18" s="4">
        <v>0</v>
      </c>
    </row>
    <row r="19" spans="1:17" x14ac:dyDescent="0.2">
      <c r="A19" s="2" t="s">
        <v>15</v>
      </c>
      <c r="B19" s="3">
        <v>86239</v>
      </c>
      <c r="C19" s="3">
        <v>93463</v>
      </c>
      <c r="D19" s="2">
        <f t="shared" si="0"/>
        <v>-7224</v>
      </c>
      <c r="E19" s="4">
        <f t="shared" si="1"/>
        <v>-7.7292618469340812</v>
      </c>
      <c r="F19" s="3">
        <v>92152</v>
      </c>
      <c r="G19" s="3">
        <v>90724</v>
      </c>
      <c r="H19" s="5">
        <f t="shared" si="2"/>
        <v>1428</v>
      </c>
      <c r="I19" s="4">
        <f t="shared" si="3"/>
        <v>1.5740046735152773</v>
      </c>
      <c r="J19" s="6">
        <v>8515</v>
      </c>
      <c r="K19" s="6">
        <v>8746</v>
      </c>
      <c r="L19" s="5">
        <f t="shared" si="4"/>
        <v>-231</v>
      </c>
      <c r="M19" s="4">
        <f t="shared" si="5"/>
        <v>-2.6412074091013036</v>
      </c>
      <c r="N19" s="6">
        <v>8442</v>
      </c>
      <c r="O19" s="6">
        <v>11796</v>
      </c>
      <c r="P19" s="5">
        <f t="shared" si="6"/>
        <v>-3354</v>
      </c>
      <c r="Q19" s="4">
        <f>P19/O19*100</f>
        <v>-28.433367243133269</v>
      </c>
    </row>
    <row r="20" spans="1:17" x14ac:dyDescent="0.2">
      <c r="A20" s="2" t="s">
        <v>13</v>
      </c>
      <c r="B20" s="3">
        <v>11514</v>
      </c>
      <c r="C20" s="3">
        <v>12984</v>
      </c>
      <c r="D20" s="2">
        <f t="shared" si="0"/>
        <v>-1470</v>
      </c>
      <c r="E20" s="4">
        <f t="shared" si="1"/>
        <v>-11.321626617375232</v>
      </c>
      <c r="F20" s="3">
        <v>8179</v>
      </c>
      <c r="G20" s="3">
        <v>8213</v>
      </c>
      <c r="H20" s="5">
        <f t="shared" si="2"/>
        <v>-34</v>
      </c>
      <c r="I20" s="4">
        <f t="shared" si="3"/>
        <v>-0.41397784000974069</v>
      </c>
      <c r="J20" s="6">
        <v>578</v>
      </c>
      <c r="K20" s="6">
        <v>728</v>
      </c>
      <c r="L20" s="5">
        <f t="shared" si="4"/>
        <v>-150</v>
      </c>
      <c r="M20" s="4">
        <f t="shared" si="5"/>
        <v>-20.604395604395602</v>
      </c>
      <c r="N20" s="6">
        <v>0</v>
      </c>
      <c r="O20" s="6">
        <v>0</v>
      </c>
      <c r="P20" s="5">
        <f t="shared" si="6"/>
        <v>0</v>
      </c>
      <c r="Q20" s="4">
        <v>0</v>
      </c>
    </row>
    <row r="21" spans="1:17" x14ac:dyDescent="0.2">
      <c r="A21" s="7" t="s">
        <v>23</v>
      </c>
      <c r="B21" s="3">
        <v>29799</v>
      </c>
      <c r="C21" s="3">
        <v>36340</v>
      </c>
      <c r="D21" s="7">
        <f t="shared" si="0"/>
        <v>-6541</v>
      </c>
      <c r="E21" s="8">
        <f t="shared" si="1"/>
        <v>-17.999449642267471</v>
      </c>
      <c r="F21" s="3">
        <v>24598</v>
      </c>
      <c r="G21" s="3">
        <v>30608</v>
      </c>
      <c r="H21" s="9">
        <f t="shared" si="2"/>
        <v>-6010</v>
      </c>
      <c r="I21" s="8">
        <f t="shared" si="3"/>
        <v>-19.635389440669108</v>
      </c>
      <c r="J21" s="10">
        <v>1171</v>
      </c>
      <c r="K21" s="10">
        <v>1940</v>
      </c>
      <c r="L21" s="9">
        <f t="shared" si="4"/>
        <v>-769</v>
      </c>
      <c r="M21" s="8">
        <f t="shared" si="5"/>
        <v>-39.639175257731956</v>
      </c>
      <c r="N21" s="10">
        <v>0</v>
      </c>
      <c r="O21" s="10">
        <v>0</v>
      </c>
      <c r="P21" s="9">
        <f t="shared" si="6"/>
        <v>0</v>
      </c>
      <c r="Q21" s="4">
        <v>0</v>
      </c>
    </row>
    <row r="22" spans="1:17" x14ac:dyDescent="0.2">
      <c r="A22" s="11" t="s">
        <v>24</v>
      </c>
      <c r="B22" s="3">
        <f>SUM(B6:B21)</f>
        <v>380930</v>
      </c>
      <c r="C22" s="3">
        <f>SUM(C6:C21)</f>
        <v>386777</v>
      </c>
      <c r="D22" s="11">
        <f t="shared" ref="D22" si="7">B22-C22</f>
        <v>-5847</v>
      </c>
      <c r="E22" s="12">
        <f t="shared" ref="E22" si="8">D22/C22*100</f>
        <v>-1.5117238098439152</v>
      </c>
      <c r="F22" s="3">
        <f>SUM(F6:F21)</f>
        <v>285820</v>
      </c>
      <c r="G22" s="3">
        <f>SUM(G6:G21)</f>
        <v>302260</v>
      </c>
      <c r="H22" s="3">
        <f t="shared" ref="H22" si="9">F22-G22</f>
        <v>-16440</v>
      </c>
      <c r="I22" s="12">
        <f t="shared" ref="I22" si="10">H22/G22*100</f>
        <v>-5.4390260041024288</v>
      </c>
      <c r="J22" s="13">
        <f>SUM(J5:J21)</f>
        <v>24337</v>
      </c>
      <c r="K22" s="13">
        <f>SUM(K5:K21)</f>
        <v>23332</v>
      </c>
      <c r="L22" s="3">
        <f t="shared" ref="L22" si="11">J22-K22</f>
        <v>1005</v>
      </c>
      <c r="M22" s="12">
        <f t="shared" ref="M22" si="12">L22/K22*100</f>
        <v>4.3073889936567804</v>
      </c>
      <c r="N22" s="13">
        <f>SUM(N5:N21)</f>
        <v>14304</v>
      </c>
      <c r="O22" s="13">
        <f>SUM(O5:O21)</f>
        <v>18690</v>
      </c>
      <c r="P22" s="3">
        <f t="shared" ref="P22" si="13">N22-O22</f>
        <v>-4386</v>
      </c>
      <c r="Q22" s="4">
        <f t="shared" ref="Q22" si="14">P22/O22*100</f>
        <v>-23.46709470304976</v>
      </c>
    </row>
    <row r="23" spans="1:17" x14ac:dyDescent="0.2">
      <c r="A23" s="23" t="s">
        <v>25</v>
      </c>
      <c r="B23" s="23"/>
      <c r="C23" s="23"/>
      <c r="D23" s="23"/>
      <c r="E23" s="23"/>
      <c r="F23" s="23"/>
      <c r="G23" s="23"/>
      <c r="H23" s="14"/>
      <c r="I23" s="14"/>
      <c r="J23" s="15"/>
      <c r="K23" s="14"/>
      <c r="L23" s="14"/>
      <c r="M23" s="14"/>
      <c r="N23" s="14"/>
      <c r="O23" s="14"/>
      <c r="P23" s="14"/>
      <c r="Q23" s="14"/>
    </row>
    <row r="24" spans="1:17" x14ac:dyDescent="0.2">
      <c r="A24" s="23" t="s">
        <v>26</v>
      </c>
      <c r="B24" s="23"/>
      <c r="C24" s="23"/>
      <c r="D24" s="23"/>
      <c r="E24" s="23"/>
      <c r="F24" s="23"/>
      <c r="G24" s="23"/>
    </row>
    <row r="25" spans="1:17" x14ac:dyDescent="0.2">
      <c r="A25" s="23" t="s">
        <v>27</v>
      </c>
      <c r="B25" s="23"/>
      <c r="C25" s="23"/>
      <c r="D25" s="23"/>
      <c r="E25" s="23"/>
      <c r="F25" s="23"/>
      <c r="G25" s="23"/>
    </row>
  </sheetData>
  <sortState ref="A6:Q21">
    <sortCondition descending="1" ref="E6:E21"/>
  </sortState>
  <mergeCells count="18">
    <mergeCell ref="A24:G24"/>
    <mergeCell ref="A25:G25"/>
    <mergeCell ref="G4:G5"/>
    <mergeCell ref="H4:H5"/>
    <mergeCell ref="I4:I5"/>
    <mergeCell ref="J4:M4"/>
    <mergeCell ref="N4:Q4"/>
    <mergeCell ref="A23:G23"/>
    <mergeCell ref="A1:Q1"/>
    <mergeCell ref="A2:A5"/>
    <mergeCell ref="B2:E3"/>
    <mergeCell ref="F2:I3"/>
    <mergeCell ref="J2:Q3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27" sqref="B27"/>
    </sheetView>
  </sheetViews>
  <sheetFormatPr defaultRowHeight="14.25" x14ac:dyDescent="0.2"/>
  <cols>
    <col min="1" max="1" width="22" customWidth="1"/>
  </cols>
  <sheetData>
    <row r="1" spans="1:5" x14ac:dyDescent="0.2">
      <c r="B1" s="42">
        <v>2020</v>
      </c>
      <c r="C1" s="42"/>
      <c r="D1" s="42"/>
      <c r="E1" s="42"/>
    </row>
    <row r="2" spans="1:5" x14ac:dyDescent="0.2">
      <c r="A2" s="18"/>
      <c r="B2" t="s">
        <v>47</v>
      </c>
      <c r="C2" t="s">
        <v>48</v>
      </c>
      <c r="D2" t="s">
        <v>49</v>
      </c>
      <c r="E2" t="s">
        <v>50</v>
      </c>
    </row>
    <row r="3" spans="1:5" ht="20.25" customHeight="1" x14ac:dyDescent="0.2">
      <c r="A3" s="17" t="s">
        <v>29</v>
      </c>
      <c r="B3">
        <v>27244</v>
      </c>
      <c r="C3">
        <v>10362</v>
      </c>
      <c r="D3">
        <v>1546</v>
      </c>
      <c r="E3">
        <v>0</v>
      </c>
    </row>
    <row r="4" spans="1:5" ht="15" customHeight="1" x14ac:dyDescent="0.2">
      <c r="A4" s="17" t="s">
        <v>30</v>
      </c>
      <c r="B4">
        <v>30929</v>
      </c>
      <c r="C4">
        <v>14395</v>
      </c>
      <c r="D4">
        <v>1376</v>
      </c>
      <c r="E4">
        <v>0</v>
      </c>
    </row>
    <row r="5" spans="1:5" ht="15" customHeight="1" x14ac:dyDescent="0.2">
      <c r="A5" s="17" t="s">
        <v>31</v>
      </c>
      <c r="B5">
        <v>23415</v>
      </c>
      <c r="C5">
        <v>21135.75</v>
      </c>
      <c r="D5">
        <v>1615</v>
      </c>
      <c r="E5">
        <v>0</v>
      </c>
    </row>
    <row r="6" spans="1:5" ht="12" customHeight="1" x14ac:dyDescent="0.2">
      <c r="A6" s="17" t="s">
        <v>32</v>
      </c>
      <c r="B6">
        <v>13742</v>
      </c>
      <c r="C6">
        <v>6200</v>
      </c>
      <c r="D6">
        <v>918</v>
      </c>
      <c r="E6">
        <v>0</v>
      </c>
    </row>
    <row r="7" spans="1:5" ht="15.75" customHeight="1" x14ac:dyDescent="0.2">
      <c r="A7" s="17" t="s">
        <v>33</v>
      </c>
      <c r="B7">
        <v>11513.5</v>
      </c>
      <c r="C7">
        <v>8179</v>
      </c>
      <c r="D7">
        <v>578</v>
      </c>
      <c r="E7">
        <v>0</v>
      </c>
    </row>
    <row r="8" spans="1:5" ht="15" customHeight="1" x14ac:dyDescent="0.2">
      <c r="A8" s="17" t="s">
        <v>34</v>
      </c>
      <c r="B8">
        <v>13187.5</v>
      </c>
      <c r="C8">
        <v>5676.5</v>
      </c>
      <c r="D8">
        <v>491</v>
      </c>
      <c r="E8">
        <v>0</v>
      </c>
    </row>
    <row r="9" spans="1:5" ht="15" customHeight="1" x14ac:dyDescent="0.2">
      <c r="A9" s="17" t="s">
        <v>35</v>
      </c>
      <c r="B9">
        <v>18237.5</v>
      </c>
      <c r="C9">
        <v>16645.5</v>
      </c>
      <c r="D9">
        <v>509</v>
      </c>
      <c r="E9">
        <v>0</v>
      </c>
    </row>
    <row r="10" spans="1:5" ht="15.75" customHeight="1" x14ac:dyDescent="0.2">
      <c r="A10" s="17" t="s">
        <v>36</v>
      </c>
      <c r="B10">
        <v>9932.5</v>
      </c>
      <c r="C10">
        <v>5785</v>
      </c>
      <c r="D10">
        <v>370</v>
      </c>
      <c r="E10">
        <v>1096.5</v>
      </c>
    </row>
    <row r="11" spans="1:5" ht="13.5" customHeight="1" x14ac:dyDescent="0.2">
      <c r="A11" t="s">
        <v>44</v>
      </c>
      <c r="B11">
        <v>16534.5</v>
      </c>
      <c r="C11">
        <v>13647</v>
      </c>
      <c r="D11">
        <v>942.8</v>
      </c>
      <c r="E11">
        <v>0</v>
      </c>
    </row>
    <row r="12" spans="1:5" ht="14.25" customHeight="1" x14ac:dyDescent="0.2">
      <c r="A12" s="17" t="s">
        <v>38</v>
      </c>
      <c r="B12">
        <v>86239.25</v>
      </c>
      <c r="C12">
        <v>92152.25</v>
      </c>
      <c r="D12">
        <v>8514.9</v>
      </c>
      <c r="E12">
        <v>8442</v>
      </c>
    </row>
    <row r="13" spans="1:5" ht="17.25" customHeight="1" x14ac:dyDescent="0.2">
      <c r="A13" s="17" t="s">
        <v>39</v>
      </c>
      <c r="B13">
        <v>7404.5</v>
      </c>
      <c r="C13">
        <v>8401.25</v>
      </c>
      <c r="D13">
        <v>49</v>
      </c>
      <c r="E13">
        <v>1914.5</v>
      </c>
    </row>
    <row r="14" spans="1:5" ht="15" customHeight="1" x14ac:dyDescent="0.2">
      <c r="A14" s="17" t="s">
        <v>40</v>
      </c>
      <c r="B14">
        <v>49244.5</v>
      </c>
      <c r="C14">
        <v>30920</v>
      </c>
      <c r="D14">
        <v>2610</v>
      </c>
      <c r="E14">
        <v>0</v>
      </c>
    </row>
    <row r="15" spans="1:5" ht="18" customHeight="1" x14ac:dyDescent="0.2">
      <c r="A15" s="17" t="s">
        <v>41</v>
      </c>
      <c r="B15">
        <v>14659</v>
      </c>
      <c r="C15">
        <v>8335.5</v>
      </c>
      <c r="D15">
        <v>812</v>
      </c>
      <c r="E15">
        <v>0</v>
      </c>
    </row>
    <row r="16" spans="1:5" ht="13.5" customHeight="1" x14ac:dyDescent="0.2">
      <c r="A16" s="17" t="s">
        <v>42</v>
      </c>
      <c r="B16">
        <v>29799</v>
      </c>
      <c r="C16">
        <v>24598.45</v>
      </c>
      <c r="D16">
        <v>1171</v>
      </c>
      <c r="E16">
        <v>0</v>
      </c>
    </row>
    <row r="17" spans="1:5" ht="17.25" customHeight="1" x14ac:dyDescent="0.2">
      <c r="A17" s="17" t="s">
        <v>43</v>
      </c>
      <c r="B17">
        <v>19626.5</v>
      </c>
      <c r="C17">
        <v>13946</v>
      </c>
      <c r="D17">
        <v>819</v>
      </c>
      <c r="E17">
        <v>14</v>
      </c>
    </row>
    <row r="18" spans="1:5" ht="15" customHeight="1" x14ac:dyDescent="0.2">
      <c r="A18" s="17" t="s">
        <v>45</v>
      </c>
      <c r="B18">
        <v>9218</v>
      </c>
      <c r="C18">
        <v>5439.5</v>
      </c>
      <c r="D18">
        <v>95</v>
      </c>
      <c r="E18">
        <v>816</v>
      </c>
    </row>
    <row r="19" spans="1:5" x14ac:dyDescent="0.2">
      <c r="A19" s="17" t="s">
        <v>46</v>
      </c>
      <c r="B19">
        <v>380926.25</v>
      </c>
      <c r="C19">
        <v>285818.7</v>
      </c>
      <c r="D19">
        <v>22416.7</v>
      </c>
      <c r="E19">
        <v>12283</v>
      </c>
    </row>
    <row r="21" spans="1:5" x14ac:dyDescent="0.2">
      <c r="A21" s="18" t="s">
        <v>51</v>
      </c>
      <c r="B21" s="19" t="s">
        <v>47</v>
      </c>
      <c r="C21" s="19" t="s">
        <v>48</v>
      </c>
      <c r="D21" s="19" t="s">
        <v>49</v>
      </c>
      <c r="E21" s="19" t="s">
        <v>50</v>
      </c>
    </row>
    <row r="22" spans="1:5" x14ac:dyDescent="0.2">
      <c r="A22" s="17" t="s">
        <v>30</v>
      </c>
      <c r="B22">
        <v>27209</v>
      </c>
      <c r="C22">
        <v>15508</v>
      </c>
      <c r="D22">
        <v>927</v>
      </c>
      <c r="E22">
        <v>0</v>
      </c>
    </row>
    <row r="23" spans="1:5" x14ac:dyDescent="0.2">
      <c r="A23" s="17" t="s">
        <v>29</v>
      </c>
      <c r="B23">
        <v>25948</v>
      </c>
      <c r="C23">
        <v>12207</v>
      </c>
      <c r="D23">
        <v>1004</v>
      </c>
      <c r="E23">
        <v>0</v>
      </c>
    </row>
    <row r="24" spans="1:5" x14ac:dyDescent="0.2">
      <c r="A24" s="17" t="s">
        <v>32</v>
      </c>
      <c r="B24">
        <v>14572.5</v>
      </c>
      <c r="C24">
        <v>7850.5</v>
      </c>
      <c r="D24">
        <v>804</v>
      </c>
      <c r="E24">
        <v>0</v>
      </c>
    </row>
    <row r="25" spans="1:5" x14ac:dyDescent="0.2">
      <c r="A25" s="17" t="s">
        <v>31</v>
      </c>
      <c r="B25">
        <v>23761</v>
      </c>
      <c r="C25">
        <v>22391.25</v>
      </c>
      <c r="D25">
        <v>1443</v>
      </c>
      <c r="E25">
        <v>0</v>
      </c>
    </row>
    <row r="26" spans="1:5" x14ac:dyDescent="0.2">
      <c r="A26" s="17" t="s">
        <v>33</v>
      </c>
      <c r="B26">
        <v>12983.5</v>
      </c>
      <c r="C26">
        <v>8213</v>
      </c>
      <c r="D26">
        <v>728</v>
      </c>
      <c r="E26">
        <v>0</v>
      </c>
    </row>
    <row r="27" spans="1:5" x14ac:dyDescent="0.2">
      <c r="A27" s="17" t="s">
        <v>34</v>
      </c>
      <c r="B27">
        <v>13523</v>
      </c>
      <c r="C27">
        <v>7522</v>
      </c>
      <c r="D27">
        <v>499</v>
      </c>
      <c r="E27">
        <v>0</v>
      </c>
    </row>
    <row r="28" spans="1:5" x14ac:dyDescent="0.2">
      <c r="A28" s="17" t="s">
        <v>35</v>
      </c>
      <c r="B28">
        <v>18047.5</v>
      </c>
      <c r="C28">
        <v>16295</v>
      </c>
      <c r="D28">
        <v>265</v>
      </c>
      <c r="E28">
        <v>35.5</v>
      </c>
    </row>
    <row r="29" spans="1:5" x14ac:dyDescent="0.2">
      <c r="A29" s="17" t="s">
        <v>36</v>
      </c>
      <c r="B29">
        <v>9579</v>
      </c>
      <c r="C29">
        <v>7813</v>
      </c>
      <c r="D29">
        <v>239.5</v>
      </c>
      <c r="E29">
        <v>1940.5</v>
      </c>
    </row>
    <row r="30" spans="1:5" x14ac:dyDescent="0.2">
      <c r="A30" s="17" t="s">
        <v>37</v>
      </c>
      <c r="B30">
        <v>2271.3000000000002</v>
      </c>
      <c r="C30">
        <v>1693</v>
      </c>
      <c r="D30">
        <v>1</v>
      </c>
      <c r="E30">
        <v>0</v>
      </c>
    </row>
    <row r="31" spans="1:5" x14ac:dyDescent="0.2">
      <c r="A31" s="17" t="s">
        <v>38</v>
      </c>
      <c r="B31">
        <v>93462.5</v>
      </c>
      <c r="C31">
        <v>90724.25</v>
      </c>
      <c r="D31">
        <v>8746</v>
      </c>
      <c r="E31">
        <v>11796</v>
      </c>
    </row>
    <row r="32" spans="1:5" x14ac:dyDescent="0.2">
      <c r="A32" s="17" t="s">
        <v>39</v>
      </c>
      <c r="B32">
        <v>7513.5</v>
      </c>
      <c r="C32">
        <v>8394</v>
      </c>
      <c r="D32">
        <v>67</v>
      </c>
      <c r="E32">
        <v>2238</v>
      </c>
    </row>
    <row r="33" spans="1:5" x14ac:dyDescent="0.2">
      <c r="A33" s="17" t="s">
        <v>43</v>
      </c>
      <c r="B33">
        <v>19298</v>
      </c>
      <c r="C33">
        <v>13942.5</v>
      </c>
      <c r="D33">
        <v>655</v>
      </c>
      <c r="E33">
        <v>10</v>
      </c>
    </row>
    <row r="34" spans="1:5" x14ac:dyDescent="0.2">
      <c r="A34" s="17" t="s">
        <v>41</v>
      </c>
      <c r="B34">
        <v>15054</v>
      </c>
      <c r="C34">
        <v>9578.5</v>
      </c>
      <c r="D34">
        <v>708</v>
      </c>
      <c r="E34">
        <v>0</v>
      </c>
    </row>
    <row r="35" spans="1:5" x14ac:dyDescent="0.2">
      <c r="A35" s="17" t="s">
        <v>40</v>
      </c>
      <c r="B35">
        <v>45770</v>
      </c>
      <c r="C35">
        <v>33547</v>
      </c>
      <c r="D35">
        <v>2642</v>
      </c>
      <c r="E35">
        <v>0</v>
      </c>
    </row>
    <row r="36" spans="1:5" x14ac:dyDescent="0.2">
      <c r="A36" s="17" t="s">
        <v>44</v>
      </c>
      <c r="B36">
        <v>12603</v>
      </c>
      <c r="C36">
        <v>10045.5</v>
      </c>
      <c r="D36">
        <v>674</v>
      </c>
      <c r="E36">
        <v>0</v>
      </c>
    </row>
    <row r="37" spans="1:5" x14ac:dyDescent="0.2">
      <c r="A37" s="17" t="s">
        <v>42</v>
      </c>
      <c r="B37">
        <v>36339.5</v>
      </c>
      <c r="C37">
        <v>30608.1</v>
      </c>
      <c r="D37">
        <v>1940</v>
      </c>
      <c r="E37">
        <v>0</v>
      </c>
    </row>
    <row r="38" spans="1:5" x14ac:dyDescent="0.2">
      <c r="A38" s="17" t="s">
        <v>45</v>
      </c>
      <c r="B38">
        <v>8839</v>
      </c>
      <c r="C38">
        <v>5926</v>
      </c>
      <c r="D38">
        <v>47</v>
      </c>
      <c r="E38">
        <v>649.5</v>
      </c>
    </row>
    <row r="39" spans="1:5" x14ac:dyDescent="0.2">
      <c r="A39" s="17" t="s">
        <v>46</v>
      </c>
      <c r="B39">
        <v>386774.3</v>
      </c>
      <c r="C39">
        <v>302258.59999999998</v>
      </c>
      <c r="D39">
        <v>21389.5</v>
      </c>
      <c r="E39">
        <v>16669.5</v>
      </c>
    </row>
  </sheetData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2020-07-14T01:11:41Z</dcterms:modified>
</cp:coreProperties>
</file>