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3" i="2"/>
  <c r="C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" i="2"/>
  <c r="B17" i="1" l="1"/>
  <c r="B18" i="1"/>
  <c r="B7" i="1"/>
  <c r="B11" i="1"/>
  <c r="B4" i="1"/>
  <c r="B6" i="1"/>
  <c r="B8" i="1"/>
  <c r="B16" i="1"/>
  <c r="B12" i="1"/>
  <c r="B19" i="1"/>
  <c r="B14" i="1"/>
  <c r="B9" i="1"/>
  <c r="B13" i="1"/>
  <c r="B15" i="1"/>
  <c r="B10" i="1"/>
  <c r="B5" i="1"/>
  <c r="J20" i="1"/>
  <c r="F20" i="1"/>
  <c r="C10" i="1"/>
  <c r="C15" i="1"/>
  <c r="C13" i="1"/>
  <c r="C9" i="1"/>
  <c r="C14" i="1"/>
  <c r="C19" i="1"/>
  <c r="C12" i="1"/>
  <c r="C16" i="1"/>
  <c r="C8" i="1"/>
  <c r="C6" i="1"/>
  <c r="C4" i="1"/>
  <c r="C11" i="1"/>
  <c r="C7" i="1"/>
  <c r="C18" i="1"/>
  <c r="C17" i="1"/>
  <c r="C5" i="1"/>
  <c r="K20" i="1"/>
  <c r="G20" i="1"/>
  <c r="C20" i="1" l="1"/>
  <c r="B20" i="1"/>
  <c r="L20" i="1"/>
  <c r="M20" i="1" s="1"/>
  <c r="H20" i="1"/>
  <c r="I20" i="1" s="1"/>
  <c r="L10" i="1"/>
  <c r="M10" i="1" s="1"/>
  <c r="H10" i="1"/>
  <c r="I10" i="1" s="1"/>
  <c r="D10" i="1"/>
  <c r="E10" i="1" s="1"/>
  <c r="L15" i="1"/>
  <c r="M15" i="1" s="1"/>
  <c r="H15" i="1"/>
  <c r="I15" i="1" s="1"/>
  <c r="D15" i="1"/>
  <c r="E15" i="1" s="1"/>
  <c r="L13" i="1"/>
  <c r="M13" i="1" s="1"/>
  <c r="H13" i="1"/>
  <c r="I13" i="1" s="1"/>
  <c r="D13" i="1"/>
  <c r="E13" i="1" s="1"/>
  <c r="L9" i="1"/>
  <c r="M9" i="1" s="1"/>
  <c r="H9" i="1"/>
  <c r="I9" i="1" s="1"/>
  <c r="D9" i="1"/>
  <c r="E9" i="1" s="1"/>
  <c r="L14" i="1"/>
  <c r="M14" i="1" s="1"/>
  <c r="H14" i="1"/>
  <c r="I14" i="1" s="1"/>
  <c r="D14" i="1"/>
  <c r="E14" i="1" s="1"/>
  <c r="L19" i="1"/>
  <c r="M19" i="1" s="1"/>
  <c r="H19" i="1"/>
  <c r="I19" i="1" s="1"/>
  <c r="D19" i="1"/>
  <c r="E19" i="1" s="1"/>
  <c r="L12" i="1"/>
  <c r="M12" i="1" s="1"/>
  <c r="H12" i="1"/>
  <c r="I12" i="1" s="1"/>
  <c r="D12" i="1"/>
  <c r="E12" i="1" s="1"/>
  <c r="L16" i="1"/>
  <c r="M16" i="1" s="1"/>
  <c r="H16" i="1"/>
  <c r="I16" i="1" s="1"/>
  <c r="D16" i="1"/>
  <c r="E16" i="1" s="1"/>
  <c r="L8" i="1"/>
  <c r="M8" i="1" s="1"/>
  <c r="H8" i="1"/>
  <c r="I8" i="1" s="1"/>
  <c r="D8" i="1"/>
  <c r="E8" i="1" s="1"/>
  <c r="L6" i="1"/>
  <c r="M6" i="1" s="1"/>
  <c r="H6" i="1"/>
  <c r="I6" i="1" s="1"/>
  <c r="D6" i="1"/>
  <c r="E6" i="1" s="1"/>
  <c r="L4" i="1"/>
  <c r="M4" i="1" s="1"/>
  <c r="H4" i="1"/>
  <c r="I4" i="1" s="1"/>
  <c r="D4" i="1"/>
  <c r="E4" i="1" s="1"/>
  <c r="L11" i="1"/>
  <c r="M11" i="1" s="1"/>
  <c r="H11" i="1"/>
  <c r="I11" i="1" s="1"/>
  <c r="D11" i="1"/>
  <c r="E11" i="1" s="1"/>
  <c r="L7" i="1"/>
  <c r="M7" i="1" s="1"/>
  <c r="H7" i="1"/>
  <c r="I7" i="1" s="1"/>
  <c r="D7" i="1"/>
  <c r="E7" i="1" s="1"/>
  <c r="L18" i="1"/>
  <c r="M18" i="1" s="1"/>
  <c r="H18" i="1"/>
  <c r="I18" i="1" s="1"/>
  <c r="D18" i="1"/>
  <c r="E18" i="1" s="1"/>
  <c r="L17" i="1"/>
  <c r="M17" i="1" s="1"/>
  <c r="H17" i="1"/>
  <c r="I17" i="1" s="1"/>
  <c r="D17" i="1"/>
  <c r="E17" i="1" s="1"/>
  <c r="L5" i="1"/>
  <c r="M5" i="1" s="1"/>
  <c r="H5" i="1"/>
  <c r="I5" i="1" s="1"/>
  <c r="D5" i="1"/>
  <c r="E5" i="1" s="1"/>
  <c r="D20" i="1" l="1"/>
  <c r="E20" i="1" s="1"/>
</calcChain>
</file>

<file path=xl/sharedStrings.xml><?xml version="1.0" encoding="utf-8"?>
<sst xmlns="http://schemas.openxmlformats.org/spreadsheetml/2006/main" count="56" uniqueCount="48">
  <si>
    <t>单位</t>
  </si>
  <si>
    <t>采集总量</t>
  </si>
  <si>
    <t>采集全血总量（U）</t>
  </si>
  <si>
    <t>机采血小板（U）</t>
  </si>
  <si>
    <t>增长量</t>
  </si>
  <si>
    <t>增长率（%）</t>
    <phoneticPr fontId="2" type="noConversion"/>
  </si>
  <si>
    <t>增长率（%）</t>
    <phoneticPr fontId="2" type="noConversion"/>
  </si>
  <si>
    <t>宿州市</t>
    <phoneticPr fontId="2" type="noConversion"/>
  </si>
  <si>
    <t>马鞍山市</t>
    <phoneticPr fontId="2" type="noConversion"/>
  </si>
  <si>
    <t>合肥市</t>
    <phoneticPr fontId="2" type="noConversion"/>
  </si>
  <si>
    <t>黄山市</t>
    <phoneticPr fontId="2" type="noConversion"/>
  </si>
  <si>
    <t>铜陵市</t>
    <phoneticPr fontId="2" type="noConversion"/>
  </si>
  <si>
    <t>滁州市</t>
    <phoneticPr fontId="2" type="noConversion"/>
  </si>
  <si>
    <t>六安市</t>
    <phoneticPr fontId="2" type="noConversion"/>
  </si>
  <si>
    <t>亳州市</t>
    <phoneticPr fontId="2" type="noConversion"/>
  </si>
  <si>
    <t>淮南市</t>
    <phoneticPr fontId="2" type="noConversion"/>
  </si>
  <si>
    <t>芜湖市</t>
    <phoneticPr fontId="2" type="noConversion"/>
  </si>
  <si>
    <t>蚌埠市</t>
    <phoneticPr fontId="2" type="noConversion"/>
  </si>
  <si>
    <t>宣城市</t>
    <phoneticPr fontId="2" type="noConversion"/>
  </si>
  <si>
    <t>安庆市</t>
    <phoneticPr fontId="2" type="noConversion"/>
  </si>
  <si>
    <t>池州市</t>
    <phoneticPr fontId="2" type="noConversion"/>
  </si>
  <si>
    <t>阜阳市</t>
    <phoneticPr fontId="2" type="noConversion"/>
  </si>
  <si>
    <t>淮北市</t>
    <phoneticPr fontId="2" type="noConversion"/>
  </si>
  <si>
    <t>全省</t>
    <phoneticPr fontId="2" type="noConversion"/>
  </si>
  <si>
    <t>注：1、按照全血采集增长率进行排序；</t>
    <phoneticPr fontId="2" type="noConversion"/>
  </si>
  <si>
    <t>2、滁州血站含天长血库数据；</t>
    <phoneticPr fontId="2" type="noConversion"/>
  </si>
  <si>
    <t>2019年</t>
    <phoneticPr fontId="2" type="noConversion"/>
  </si>
  <si>
    <t>宿州市中心血站</t>
  </si>
  <si>
    <t>亳州市中心血站</t>
  </si>
  <si>
    <t>淮北市中心血站</t>
  </si>
  <si>
    <t>芜湖市中心血站</t>
  </si>
  <si>
    <t>宣城市中心血站</t>
  </si>
  <si>
    <t>马鞍山市中心血站</t>
  </si>
  <si>
    <t>安庆红十字中心血站</t>
  </si>
  <si>
    <t>黄山市中心血站</t>
  </si>
  <si>
    <t>天长市中心血库</t>
  </si>
  <si>
    <t>安徽省血液中心</t>
  </si>
  <si>
    <t>铜陵市中心血站</t>
  </si>
  <si>
    <t>阜阳市中心血站</t>
  </si>
  <si>
    <t>滁州市中心血站</t>
  </si>
  <si>
    <t>蚌埠市中心血站</t>
  </si>
  <si>
    <t>六安市红十字中心血站</t>
  </si>
  <si>
    <t>淮南市中心血站</t>
  </si>
  <si>
    <t>池州市红十字中心血站</t>
  </si>
  <si>
    <t>合计</t>
  </si>
  <si>
    <t>2020年上半年全省无偿献血情况统计表</t>
    <phoneticPr fontId="2" type="noConversion"/>
  </si>
  <si>
    <t>2020年</t>
    <phoneticPr fontId="2" type="noConversion"/>
  </si>
  <si>
    <t>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</si>
</sst>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 x14ac:knownFonts="1">
    <font>
      <sz val="11"/>
      <color theme="1"/>
      <name val="等线"/>
      <family val="2"/>
      <scheme val="minor"/>
    </font>
    <font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3" sqref="J1:J1048576"/>
    </sheetView>
  </sheetViews>
  <sheetFormatPr defaultRowHeight="14.25" x14ac:dyDescent="0.2"/>
  <cols>
    <col min="1" max="1" width="8.5" customWidth="1"/>
    <col min="2" max="2" width="7.25" customWidth="1"/>
    <col min="3" max="3" width="7.125" customWidth="1"/>
    <col min="4" max="4" width="7.25" customWidth="1"/>
    <col min="5" max="5" width="8" customWidth="1"/>
    <col min="6" max="6" width="7.625" customWidth="1"/>
    <col min="7" max="7" width="7.375" customWidth="1"/>
    <col min="8" max="8" width="7" customWidth="1"/>
    <col min="9" max="9" width="9" customWidth="1"/>
    <col min="10" max="10" width="7.375" customWidth="1"/>
    <col min="11" max="11" width="7" customWidth="1"/>
    <col min="12" max="12" width="7.125" customWidth="1"/>
    <col min="13" max="13" width="7.75" customWidth="1"/>
  </cols>
  <sheetData>
    <row r="1" spans="1:13" ht="20.25" x14ac:dyDescent="0.2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4.25" customHeight="1" x14ac:dyDescent="0.2">
      <c r="A2" s="13" t="s">
        <v>0</v>
      </c>
      <c r="B2" s="14" t="s">
        <v>1</v>
      </c>
      <c r="C2" s="14"/>
      <c r="D2" s="14"/>
      <c r="E2" s="14"/>
      <c r="F2" s="14" t="s">
        <v>2</v>
      </c>
      <c r="G2" s="14"/>
      <c r="H2" s="14"/>
      <c r="I2" s="14"/>
      <c r="J2" s="15" t="s">
        <v>3</v>
      </c>
      <c r="K2" s="15"/>
      <c r="L2" s="15"/>
      <c r="M2" s="16"/>
    </row>
    <row r="3" spans="1:13" ht="24" x14ac:dyDescent="0.2">
      <c r="A3" s="13"/>
      <c r="B3" s="1" t="s">
        <v>46</v>
      </c>
      <c r="C3" s="1" t="s">
        <v>26</v>
      </c>
      <c r="D3" s="1" t="s">
        <v>4</v>
      </c>
      <c r="E3" s="2" t="s">
        <v>5</v>
      </c>
      <c r="F3" s="1" t="s">
        <v>46</v>
      </c>
      <c r="G3" s="1" t="s">
        <v>26</v>
      </c>
      <c r="H3" s="1" t="s">
        <v>4</v>
      </c>
      <c r="I3" s="2" t="s">
        <v>6</v>
      </c>
      <c r="J3" s="1" t="s">
        <v>46</v>
      </c>
      <c r="K3" s="1" t="s">
        <v>26</v>
      </c>
      <c r="L3" s="1" t="s">
        <v>4</v>
      </c>
      <c r="M3" s="2" t="s">
        <v>6</v>
      </c>
    </row>
    <row r="4" spans="1:13" x14ac:dyDescent="0.2">
      <c r="A4" s="3" t="s">
        <v>12</v>
      </c>
      <c r="B4" s="4">
        <f t="shared" ref="B4:B19" si="0">F4+J4</f>
        <v>21914</v>
      </c>
      <c r="C4" s="4">
        <f t="shared" ref="C4:C19" si="1">G4+K4</f>
        <v>16586</v>
      </c>
      <c r="D4" s="4">
        <f t="shared" ref="D4:D19" si="2">B4-C4</f>
        <v>5328</v>
      </c>
      <c r="E4" s="5">
        <f t="shared" ref="E4:E19" si="3">D4/C4*100</f>
        <v>32.123477631737615</v>
      </c>
      <c r="F4" s="4">
        <v>20930</v>
      </c>
      <c r="G4" s="4">
        <v>15860</v>
      </c>
      <c r="H4" s="4">
        <f t="shared" ref="H4:H19" si="4">F4-G4</f>
        <v>5070</v>
      </c>
      <c r="I4" s="5">
        <f t="shared" ref="I4:I19" si="5">H4/G4*100</f>
        <v>31.967213114754102</v>
      </c>
      <c r="J4" s="4">
        <v>984</v>
      </c>
      <c r="K4" s="4">
        <v>726</v>
      </c>
      <c r="L4" s="4">
        <f t="shared" ref="L4:L19" si="6">J4-K4</f>
        <v>258</v>
      </c>
      <c r="M4" s="5">
        <f t="shared" ref="M4:M19" si="7">L4/K4*100</f>
        <v>35.537190082644628</v>
      </c>
    </row>
    <row r="5" spans="1:13" x14ac:dyDescent="0.2">
      <c r="A5" s="3" t="s">
        <v>7</v>
      </c>
      <c r="B5" s="4">
        <f t="shared" si="0"/>
        <v>40109</v>
      </c>
      <c r="C5" s="4">
        <f t="shared" si="1"/>
        <v>33427</v>
      </c>
      <c r="D5" s="4">
        <f t="shared" si="2"/>
        <v>6682</v>
      </c>
      <c r="E5" s="5">
        <f t="shared" si="3"/>
        <v>19.989828581685465</v>
      </c>
      <c r="F5" s="4">
        <v>38531</v>
      </c>
      <c r="G5" s="4">
        <v>32373</v>
      </c>
      <c r="H5" s="4">
        <f t="shared" si="4"/>
        <v>6158</v>
      </c>
      <c r="I5" s="5">
        <f t="shared" si="5"/>
        <v>19.022024526611684</v>
      </c>
      <c r="J5" s="4">
        <v>1578</v>
      </c>
      <c r="K5" s="4">
        <v>1054</v>
      </c>
      <c r="L5" s="4">
        <f t="shared" si="6"/>
        <v>524</v>
      </c>
      <c r="M5" s="5">
        <f t="shared" si="7"/>
        <v>49.715370018975328</v>
      </c>
    </row>
    <row r="6" spans="1:13" x14ac:dyDescent="0.2">
      <c r="A6" s="3" t="s">
        <v>13</v>
      </c>
      <c r="B6" s="4">
        <f t="shared" si="0"/>
        <v>24411</v>
      </c>
      <c r="C6" s="4">
        <f t="shared" si="1"/>
        <v>20797</v>
      </c>
      <c r="D6" s="4">
        <f t="shared" si="2"/>
        <v>3614</v>
      </c>
      <c r="E6" s="5">
        <f t="shared" si="3"/>
        <v>17.377506371111217</v>
      </c>
      <c r="F6" s="4">
        <v>23487</v>
      </c>
      <c r="G6" s="4">
        <v>20121</v>
      </c>
      <c r="H6" s="4">
        <f t="shared" si="4"/>
        <v>3366</v>
      </c>
      <c r="I6" s="5">
        <f t="shared" si="5"/>
        <v>16.728790815565826</v>
      </c>
      <c r="J6" s="4">
        <v>924</v>
      </c>
      <c r="K6" s="4">
        <v>676</v>
      </c>
      <c r="L6" s="4">
        <f t="shared" si="6"/>
        <v>248</v>
      </c>
      <c r="M6" s="5">
        <f t="shared" si="7"/>
        <v>36.68639053254438</v>
      </c>
    </row>
    <row r="7" spans="1:13" x14ac:dyDescent="0.2">
      <c r="A7" s="3" t="s">
        <v>10</v>
      </c>
      <c r="B7" s="4">
        <f t="shared" si="0"/>
        <v>11456</v>
      </c>
      <c r="C7" s="4">
        <f t="shared" si="1"/>
        <v>9993</v>
      </c>
      <c r="D7" s="4">
        <f t="shared" si="2"/>
        <v>1463</v>
      </c>
      <c r="E7" s="5">
        <f t="shared" si="3"/>
        <v>14.640248173721604</v>
      </c>
      <c r="F7" s="4">
        <v>11084</v>
      </c>
      <c r="G7" s="4">
        <v>9752</v>
      </c>
      <c r="H7" s="4">
        <f t="shared" si="4"/>
        <v>1332</v>
      </c>
      <c r="I7" s="5">
        <f t="shared" si="5"/>
        <v>13.658736669401147</v>
      </c>
      <c r="J7" s="4">
        <v>372</v>
      </c>
      <c r="K7" s="4">
        <v>241</v>
      </c>
      <c r="L7" s="4">
        <f t="shared" si="6"/>
        <v>131</v>
      </c>
      <c r="M7" s="5">
        <f t="shared" si="7"/>
        <v>54.356846473029044</v>
      </c>
    </row>
    <row r="8" spans="1:13" x14ac:dyDescent="0.2">
      <c r="A8" s="3" t="s">
        <v>14</v>
      </c>
      <c r="B8" s="4">
        <f t="shared" si="0"/>
        <v>36303</v>
      </c>
      <c r="C8" s="4">
        <f t="shared" si="1"/>
        <v>32553</v>
      </c>
      <c r="D8" s="4">
        <f t="shared" si="2"/>
        <v>3750</v>
      </c>
      <c r="E8" s="5">
        <f t="shared" si="3"/>
        <v>11.519675605934937</v>
      </c>
      <c r="F8" s="4">
        <v>34897</v>
      </c>
      <c r="G8" s="4">
        <v>31595</v>
      </c>
      <c r="H8" s="4">
        <f t="shared" si="4"/>
        <v>3302</v>
      </c>
      <c r="I8" s="5">
        <f t="shared" si="5"/>
        <v>10.451020731128343</v>
      </c>
      <c r="J8" s="4">
        <v>1406</v>
      </c>
      <c r="K8" s="4">
        <v>958</v>
      </c>
      <c r="L8" s="4">
        <f t="shared" si="6"/>
        <v>448</v>
      </c>
      <c r="M8" s="5">
        <f t="shared" si="7"/>
        <v>46.764091858037574</v>
      </c>
    </row>
    <row r="9" spans="1:13" x14ac:dyDescent="0.2">
      <c r="A9" s="3" t="s">
        <v>19</v>
      </c>
      <c r="B9" s="4">
        <f t="shared" si="0"/>
        <v>18380</v>
      </c>
      <c r="C9" s="4">
        <f t="shared" si="1"/>
        <v>17244</v>
      </c>
      <c r="D9" s="4">
        <f t="shared" si="2"/>
        <v>1136</v>
      </c>
      <c r="E9" s="5">
        <f t="shared" si="3"/>
        <v>6.5877986546044998</v>
      </c>
      <c r="F9" s="4">
        <v>17870</v>
      </c>
      <c r="G9" s="4">
        <v>16976</v>
      </c>
      <c r="H9" s="4">
        <f t="shared" si="4"/>
        <v>894</v>
      </c>
      <c r="I9" s="5">
        <f t="shared" si="5"/>
        <v>5.266258246936852</v>
      </c>
      <c r="J9" s="4">
        <v>510</v>
      </c>
      <c r="K9" s="4">
        <v>268</v>
      </c>
      <c r="L9" s="4">
        <f t="shared" si="6"/>
        <v>242</v>
      </c>
      <c r="M9" s="5">
        <f t="shared" si="7"/>
        <v>90.298507462686572</v>
      </c>
    </row>
    <row r="10" spans="1:13" x14ac:dyDescent="0.2">
      <c r="A10" s="3" t="s">
        <v>22</v>
      </c>
      <c r="B10" s="4">
        <f t="shared" si="0"/>
        <v>17455</v>
      </c>
      <c r="C10" s="4">
        <f t="shared" si="1"/>
        <v>16389</v>
      </c>
      <c r="D10" s="4">
        <f t="shared" si="2"/>
        <v>1066</v>
      </c>
      <c r="E10" s="5">
        <f t="shared" si="3"/>
        <v>6.5043626822869003</v>
      </c>
      <c r="F10" s="4">
        <v>16520</v>
      </c>
      <c r="G10" s="4">
        <v>15569</v>
      </c>
      <c r="H10" s="4">
        <f t="shared" si="4"/>
        <v>951</v>
      </c>
      <c r="I10" s="5">
        <f t="shared" si="5"/>
        <v>6.1082921189543322</v>
      </c>
      <c r="J10" s="4">
        <v>935</v>
      </c>
      <c r="K10" s="4">
        <v>820</v>
      </c>
      <c r="L10" s="4">
        <f t="shared" si="6"/>
        <v>115</v>
      </c>
      <c r="M10" s="5">
        <f t="shared" si="7"/>
        <v>14.02439024390244</v>
      </c>
    </row>
    <row r="11" spans="1:13" x14ac:dyDescent="0.2">
      <c r="A11" s="3" t="s">
        <v>11</v>
      </c>
      <c r="B11" s="4">
        <f t="shared" si="0"/>
        <v>8921</v>
      </c>
      <c r="C11" s="4">
        <f t="shared" si="1"/>
        <v>8698</v>
      </c>
      <c r="D11" s="4">
        <f t="shared" si="2"/>
        <v>223</v>
      </c>
      <c r="E11" s="5">
        <f t="shared" si="3"/>
        <v>2.5638077719015868</v>
      </c>
      <c r="F11" s="4">
        <v>8868</v>
      </c>
      <c r="G11" s="4">
        <v>8633</v>
      </c>
      <c r="H11" s="4">
        <f t="shared" si="4"/>
        <v>235</v>
      </c>
      <c r="I11" s="5">
        <f t="shared" si="5"/>
        <v>2.7221128228889149</v>
      </c>
      <c r="J11" s="4">
        <v>53</v>
      </c>
      <c r="K11" s="4">
        <v>65</v>
      </c>
      <c r="L11" s="4">
        <f t="shared" si="6"/>
        <v>-12</v>
      </c>
      <c r="M11" s="5">
        <f t="shared" si="7"/>
        <v>-18.461538461538463</v>
      </c>
    </row>
    <row r="12" spans="1:13" x14ac:dyDescent="0.2">
      <c r="A12" s="3" t="s">
        <v>16</v>
      </c>
      <c r="B12" s="4">
        <f t="shared" si="0"/>
        <v>27206</v>
      </c>
      <c r="C12" s="4">
        <f t="shared" si="1"/>
        <v>26670</v>
      </c>
      <c r="D12" s="4">
        <f t="shared" si="2"/>
        <v>536</v>
      </c>
      <c r="E12" s="5">
        <f t="shared" si="3"/>
        <v>2.0097487814023247</v>
      </c>
      <c r="F12" s="4">
        <v>25556</v>
      </c>
      <c r="G12" s="4">
        <v>25223</v>
      </c>
      <c r="H12" s="4">
        <f t="shared" si="4"/>
        <v>333</v>
      </c>
      <c r="I12" s="5">
        <f t="shared" si="5"/>
        <v>1.3202236054394798</v>
      </c>
      <c r="J12" s="4">
        <v>1650</v>
      </c>
      <c r="K12" s="4">
        <v>1447</v>
      </c>
      <c r="L12" s="4">
        <f t="shared" si="6"/>
        <v>203</v>
      </c>
      <c r="M12" s="5">
        <f t="shared" si="7"/>
        <v>14.029025570145128</v>
      </c>
    </row>
    <row r="13" spans="1:13" x14ac:dyDescent="0.2">
      <c r="A13" s="3" t="s">
        <v>20</v>
      </c>
      <c r="B13" s="4">
        <f t="shared" si="0"/>
        <v>9988</v>
      </c>
      <c r="C13" s="4">
        <f t="shared" si="1"/>
        <v>10011</v>
      </c>
      <c r="D13" s="4">
        <f t="shared" si="2"/>
        <v>-23</v>
      </c>
      <c r="E13" s="5">
        <f t="shared" si="3"/>
        <v>-0.22974727799420636</v>
      </c>
      <c r="F13" s="4">
        <v>9892</v>
      </c>
      <c r="G13" s="4">
        <v>9963</v>
      </c>
      <c r="H13" s="4">
        <f t="shared" si="4"/>
        <v>-71</v>
      </c>
      <c r="I13" s="5">
        <f t="shared" si="5"/>
        <v>-0.71263675599718956</v>
      </c>
      <c r="J13" s="4">
        <v>96</v>
      </c>
      <c r="K13" s="4">
        <v>48</v>
      </c>
      <c r="L13" s="4">
        <f t="shared" si="6"/>
        <v>48</v>
      </c>
      <c r="M13" s="5">
        <f t="shared" si="7"/>
        <v>100</v>
      </c>
    </row>
    <row r="14" spans="1:13" x14ac:dyDescent="0.2">
      <c r="A14" s="3" t="s">
        <v>18</v>
      </c>
      <c r="B14" s="4">
        <f t="shared" si="0"/>
        <v>14257</v>
      </c>
      <c r="C14" s="4">
        <f t="shared" si="1"/>
        <v>14309</v>
      </c>
      <c r="D14" s="4">
        <f t="shared" si="2"/>
        <v>-52</v>
      </c>
      <c r="E14" s="5">
        <f t="shared" si="3"/>
        <v>-0.36340764553777344</v>
      </c>
      <c r="F14" s="4">
        <v>13758</v>
      </c>
      <c r="G14" s="4">
        <v>13803</v>
      </c>
      <c r="H14" s="4">
        <f t="shared" si="4"/>
        <v>-45</v>
      </c>
      <c r="I14" s="5">
        <f t="shared" si="5"/>
        <v>-0.32601608346011735</v>
      </c>
      <c r="J14" s="4">
        <v>499</v>
      </c>
      <c r="K14" s="4">
        <v>506</v>
      </c>
      <c r="L14" s="4">
        <f t="shared" si="6"/>
        <v>-7</v>
      </c>
      <c r="M14" s="5">
        <f t="shared" si="7"/>
        <v>-1.383399209486166</v>
      </c>
    </row>
    <row r="15" spans="1:13" x14ac:dyDescent="0.2">
      <c r="A15" s="3" t="s">
        <v>21</v>
      </c>
      <c r="B15" s="4">
        <f t="shared" si="0"/>
        <v>55625</v>
      </c>
      <c r="C15" s="4">
        <f t="shared" si="1"/>
        <v>55989</v>
      </c>
      <c r="D15" s="4">
        <f t="shared" si="2"/>
        <v>-364</v>
      </c>
      <c r="E15" s="5">
        <f t="shared" si="3"/>
        <v>-0.65012770365607531</v>
      </c>
      <c r="F15" s="4">
        <v>52925</v>
      </c>
      <c r="G15" s="4">
        <v>53028</v>
      </c>
      <c r="H15" s="4">
        <f t="shared" si="4"/>
        <v>-103</v>
      </c>
      <c r="I15" s="5">
        <f t="shared" si="5"/>
        <v>-0.1942370068642981</v>
      </c>
      <c r="J15" s="4">
        <v>2700</v>
      </c>
      <c r="K15" s="4">
        <v>2961</v>
      </c>
      <c r="L15" s="4">
        <f t="shared" si="6"/>
        <v>-261</v>
      </c>
      <c r="M15" s="5">
        <f t="shared" si="7"/>
        <v>-8.8145896656534948</v>
      </c>
    </row>
    <row r="16" spans="1:13" x14ac:dyDescent="0.2">
      <c r="A16" s="3" t="s">
        <v>15</v>
      </c>
      <c r="B16" s="4">
        <f t="shared" si="0"/>
        <v>17086</v>
      </c>
      <c r="C16" s="4">
        <f t="shared" si="1"/>
        <v>17402</v>
      </c>
      <c r="D16" s="4">
        <f t="shared" si="2"/>
        <v>-316</v>
      </c>
      <c r="E16" s="5">
        <f t="shared" si="3"/>
        <v>-1.8158832318124354</v>
      </c>
      <c r="F16" s="4">
        <v>16267</v>
      </c>
      <c r="G16" s="4">
        <v>16671</v>
      </c>
      <c r="H16" s="4">
        <f t="shared" si="4"/>
        <v>-404</v>
      </c>
      <c r="I16" s="5">
        <f t="shared" si="5"/>
        <v>-2.423369923819807</v>
      </c>
      <c r="J16" s="4">
        <v>819</v>
      </c>
      <c r="K16" s="4">
        <v>731</v>
      </c>
      <c r="L16" s="4">
        <f t="shared" si="6"/>
        <v>88</v>
      </c>
      <c r="M16" s="5">
        <f t="shared" si="7"/>
        <v>12.038303693570452</v>
      </c>
    </row>
    <row r="17" spans="1:13" x14ac:dyDescent="0.2">
      <c r="A17" s="3" t="s">
        <v>8</v>
      </c>
      <c r="B17" s="4">
        <f t="shared" si="0"/>
        <v>14440</v>
      </c>
      <c r="C17" s="4">
        <f t="shared" si="1"/>
        <v>15668</v>
      </c>
      <c r="D17" s="4">
        <f t="shared" si="2"/>
        <v>-1228</v>
      </c>
      <c r="E17" s="5">
        <f t="shared" si="3"/>
        <v>-7.8376308399285168</v>
      </c>
      <c r="F17" s="4">
        <v>13820</v>
      </c>
      <c r="G17" s="4">
        <v>14916</v>
      </c>
      <c r="H17" s="4">
        <f t="shared" si="4"/>
        <v>-1096</v>
      </c>
      <c r="I17" s="5">
        <f t="shared" si="5"/>
        <v>-7.3478144274604444</v>
      </c>
      <c r="J17" s="4">
        <v>620</v>
      </c>
      <c r="K17" s="4">
        <v>752</v>
      </c>
      <c r="L17" s="4">
        <f t="shared" si="6"/>
        <v>-132</v>
      </c>
      <c r="M17" s="5">
        <f t="shared" si="7"/>
        <v>-17.553191489361701</v>
      </c>
    </row>
    <row r="18" spans="1:13" x14ac:dyDescent="0.2">
      <c r="A18" s="3" t="s">
        <v>9</v>
      </c>
      <c r="B18" s="4">
        <f t="shared" si="0"/>
        <v>86200</v>
      </c>
      <c r="C18" s="4">
        <f t="shared" si="1"/>
        <v>95553</v>
      </c>
      <c r="D18" s="4">
        <f t="shared" si="2"/>
        <v>-9353</v>
      </c>
      <c r="E18" s="5">
        <f t="shared" si="3"/>
        <v>-9.7882850355300199</v>
      </c>
      <c r="F18" s="4">
        <v>78176</v>
      </c>
      <c r="G18" s="4">
        <v>87914</v>
      </c>
      <c r="H18" s="4">
        <f t="shared" si="4"/>
        <v>-9738</v>
      </c>
      <c r="I18" s="5">
        <f t="shared" si="5"/>
        <v>-11.076734081033738</v>
      </c>
      <c r="J18" s="4">
        <v>8024</v>
      </c>
      <c r="K18" s="4">
        <v>7639</v>
      </c>
      <c r="L18" s="4">
        <f t="shared" si="6"/>
        <v>385</v>
      </c>
      <c r="M18" s="5">
        <f t="shared" si="7"/>
        <v>5.0399266919753893</v>
      </c>
    </row>
    <row r="19" spans="1:13" x14ac:dyDescent="0.2">
      <c r="A19" s="3" t="s">
        <v>17</v>
      </c>
      <c r="B19" s="4">
        <f t="shared" si="0"/>
        <v>32017</v>
      </c>
      <c r="C19" s="4">
        <f t="shared" si="1"/>
        <v>36329</v>
      </c>
      <c r="D19" s="4">
        <f t="shared" si="2"/>
        <v>-4312</v>
      </c>
      <c r="E19" s="5">
        <f t="shared" si="3"/>
        <v>-11.86930551350161</v>
      </c>
      <c r="F19" s="4">
        <v>30858</v>
      </c>
      <c r="G19" s="4">
        <v>34382</v>
      </c>
      <c r="H19" s="4">
        <f t="shared" si="4"/>
        <v>-3524</v>
      </c>
      <c r="I19" s="5">
        <f t="shared" si="5"/>
        <v>-10.249549182711885</v>
      </c>
      <c r="J19" s="4">
        <v>1159</v>
      </c>
      <c r="K19" s="4">
        <v>1947</v>
      </c>
      <c r="L19" s="4">
        <f t="shared" si="6"/>
        <v>-788</v>
      </c>
      <c r="M19" s="5">
        <f t="shared" si="7"/>
        <v>-40.472521828454035</v>
      </c>
    </row>
    <row r="20" spans="1:13" x14ac:dyDescent="0.2">
      <c r="A20" s="6" t="s">
        <v>23</v>
      </c>
      <c r="B20" s="4">
        <f t="shared" ref="B20" si="8">F20+J20</f>
        <v>435768</v>
      </c>
      <c r="C20" s="4">
        <f t="shared" ref="C20" si="9">G20+K20</f>
        <v>427618</v>
      </c>
      <c r="D20" s="4">
        <f t="shared" ref="D20" si="10">B20-C20</f>
        <v>8150</v>
      </c>
      <c r="E20" s="5">
        <f t="shared" ref="E20" si="11">D20/C20*100</f>
        <v>1.9059066737134545</v>
      </c>
      <c r="F20" s="4">
        <f>SUM(F4:F19)</f>
        <v>413439</v>
      </c>
      <c r="G20" s="4">
        <f>SUM(G4:G19)</f>
        <v>406779</v>
      </c>
      <c r="H20" s="4">
        <f t="shared" ref="H20" si="12">F20-G20</f>
        <v>6660</v>
      </c>
      <c r="I20" s="5">
        <f t="shared" ref="I20" si="13">H20/G20*100</f>
        <v>1.6372526605355733</v>
      </c>
      <c r="J20" s="4">
        <f>SUM(J4:J19)</f>
        <v>22329</v>
      </c>
      <c r="K20" s="4">
        <f>SUM(K4:K19)</f>
        <v>20839</v>
      </c>
      <c r="L20" s="4">
        <f t="shared" ref="L20" si="14">J20-K20</f>
        <v>1490</v>
      </c>
      <c r="M20" s="5">
        <f t="shared" ref="M20" si="15">L20/K20*100</f>
        <v>7.1500551849896832</v>
      </c>
    </row>
    <row r="21" spans="1:13" x14ac:dyDescent="0.2">
      <c r="A21" s="7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1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9"/>
      <c r="K23" s="9"/>
      <c r="L23" s="9"/>
      <c r="M23" s="9"/>
    </row>
  </sheetData>
  <sortState ref="A5:M19">
    <sortCondition descending="1" ref="E4:E19"/>
  </sortState>
  <mergeCells count="7">
    <mergeCell ref="A22:M22"/>
    <mergeCell ref="A23:I23"/>
    <mergeCell ref="A1:M1"/>
    <mergeCell ref="A2:A3"/>
    <mergeCell ref="B2:E2"/>
    <mergeCell ref="F2:I2"/>
    <mergeCell ref="J2:M2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2" sqref="I2:I19"/>
    </sheetView>
  </sheetViews>
  <sheetFormatPr defaultRowHeight="14.25" x14ac:dyDescent="0.2"/>
  <cols>
    <col min="2" max="2" width="9.5" bestFit="1" customWidth="1"/>
  </cols>
  <sheetData>
    <row r="1" spans="1:9" x14ac:dyDescent="0.2">
      <c r="B1">
        <v>2020</v>
      </c>
      <c r="D1" t="s">
        <v>47</v>
      </c>
      <c r="F1">
        <v>2019</v>
      </c>
      <c r="H1" t="s">
        <v>47</v>
      </c>
    </row>
    <row r="2" spans="1:9" ht="28.5" x14ac:dyDescent="0.2">
      <c r="A2" s="10" t="s">
        <v>27</v>
      </c>
      <c r="B2" s="10">
        <v>7706200</v>
      </c>
      <c r="C2">
        <f>B2/200</f>
        <v>38531</v>
      </c>
      <c r="D2">
        <v>1578</v>
      </c>
      <c r="E2">
        <f>SUM(C2:D2)</f>
        <v>40109</v>
      </c>
      <c r="F2">
        <v>6474600</v>
      </c>
      <c r="G2">
        <f>F2/200</f>
        <v>32373</v>
      </c>
      <c r="H2">
        <v>1054</v>
      </c>
      <c r="I2">
        <f>SUM(G2:H2)</f>
        <v>33427</v>
      </c>
    </row>
    <row r="3" spans="1:9" ht="28.5" x14ac:dyDescent="0.2">
      <c r="A3" s="10" t="s">
        <v>28</v>
      </c>
      <c r="B3" s="10">
        <v>6979342</v>
      </c>
      <c r="C3">
        <f>B3/200</f>
        <v>34896.71</v>
      </c>
      <c r="D3">
        <v>1406</v>
      </c>
      <c r="E3">
        <f t="shared" ref="E3:E19" si="0">SUM(C3:D3)</f>
        <v>36302.71</v>
      </c>
      <c r="F3">
        <v>6318984</v>
      </c>
      <c r="G3">
        <f t="shared" ref="G3:G19" si="1">F3/200</f>
        <v>31594.92</v>
      </c>
      <c r="H3">
        <v>958</v>
      </c>
      <c r="I3">
        <f t="shared" ref="I3:I19" si="2">SUM(G3:H3)</f>
        <v>32552.92</v>
      </c>
    </row>
    <row r="4" spans="1:9" ht="28.5" x14ac:dyDescent="0.2">
      <c r="A4" s="10" t="s">
        <v>29</v>
      </c>
      <c r="B4" s="10">
        <v>3303900</v>
      </c>
      <c r="C4">
        <f t="shared" ref="C4:C19" si="3">B4/200</f>
        <v>16519.5</v>
      </c>
      <c r="D4">
        <v>935</v>
      </c>
      <c r="E4">
        <f t="shared" si="0"/>
        <v>17454.5</v>
      </c>
      <c r="F4">
        <v>3113700</v>
      </c>
      <c r="G4">
        <f t="shared" si="1"/>
        <v>15568.5</v>
      </c>
      <c r="H4">
        <v>820</v>
      </c>
      <c r="I4">
        <f t="shared" si="2"/>
        <v>16388.5</v>
      </c>
    </row>
    <row r="5" spans="1:9" ht="28.5" x14ac:dyDescent="0.2">
      <c r="A5" s="10" t="s">
        <v>30</v>
      </c>
      <c r="B5" s="10">
        <v>5111100</v>
      </c>
      <c r="C5">
        <f t="shared" si="3"/>
        <v>25555.5</v>
      </c>
      <c r="D5">
        <v>1650</v>
      </c>
      <c r="E5">
        <f t="shared" si="0"/>
        <v>27205.5</v>
      </c>
      <c r="F5">
        <v>5044600</v>
      </c>
      <c r="G5">
        <f t="shared" si="1"/>
        <v>25223</v>
      </c>
      <c r="H5">
        <v>1447</v>
      </c>
      <c r="I5">
        <f t="shared" si="2"/>
        <v>26670</v>
      </c>
    </row>
    <row r="6" spans="1:9" ht="28.5" x14ac:dyDescent="0.2">
      <c r="A6" s="10" t="s">
        <v>31</v>
      </c>
      <c r="B6" s="10">
        <v>2751610</v>
      </c>
      <c r="C6">
        <f t="shared" si="3"/>
        <v>13758.05</v>
      </c>
      <c r="D6">
        <v>499</v>
      </c>
      <c r="E6">
        <f t="shared" si="0"/>
        <v>14257.05</v>
      </c>
      <c r="F6">
        <v>2760500</v>
      </c>
      <c r="G6">
        <f t="shared" si="1"/>
        <v>13802.5</v>
      </c>
      <c r="H6">
        <v>506</v>
      </c>
      <c r="I6">
        <f t="shared" si="2"/>
        <v>14308.5</v>
      </c>
    </row>
    <row r="7" spans="1:9" ht="28.5" x14ac:dyDescent="0.2">
      <c r="A7" s="10" t="s">
        <v>32</v>
      </c>
      <c r="B7" s="10">
        <v>2763960</v>
      </c>
      <c r="C7">
        <f t="shared" si="3"/>
        <v>13819.8</v>
      </c>
      <c r="D7">
        <v>620</v>
      </c>
      <c r="E7">
        <f t="shared" si="0"/>
        <v>14439.8</v>
      </c>
      <c r="F7">
        <v>2983255</v>
      </c>
      <c r="G7">
        <f t="shared" si="1"/>
        <v>14916.275</v>
      </c>
      <c r="H7">
        <v>752</v>
      </c>
      <c r="I7">
        <f t="shared" si="2"/>
        <v>15668.275</v>
      </c>
    </row>
    <row r="8" spans="1:9" ht="42.75" x14ac:dyDescent="0.2">
      <c r="A8" s="10" t="s">
        <v>33</v>
      </c>
      <c r="B8" s="10">
        <v>3573900</v>
      </c>
      <c r="C8">
        <f t="shared" si="3"/>
        <v>17869.5</v>
      </c>
      <c r="D8">
        <v>510</v>
      </c>
      <c r="E8">
        <f t="shared" si="0"/>
        <v>18379.5</v>
      </c>
      <c r="F8">
        <v>3395250</v>
      </c>
      <c r="G8">
        <f t="shared" si="1"/>
        <v>16976.25</v>
      </c>
      <c r="H8">
        <v>268</v>
      </c>
      <c r="I8">
        <f t="shared" si="2"/>
        <v>17244.25</v>
      </c>
    </row>
    <row r="9" spans="1:9" ht="28.5" x14ac:dyDescent="0.2">
      <c r="A9" s="10" t="s">
        <v>34</v>
      </c>
      <c r="B9" s="10">
        <v>2216700</v>
      </c>
      <c r="C9">
        <f t="shared" si="3"/>
        <v>11083.5</v>
      </c>
      <c r="D9">
        <v>372</v>
      </c>
      <c r="E9">
        <f t="shared" si="0"/>
        <v>11455.5</v>
      </c>
      <c r="F9">
        <v>1950450</v>
      </c>
      <c r="G9">
        <f t="shared" si="1"/>
        <v>9752.25</v>
      </c>
      <c r="H9">
        <v>241</v>
      </c>
      <c r="I9">
        <f t="shared" si="2"/>
        <v>9993.25</v>
      </c>
    </row>
    <row r="10" spans="1:9" ht="28.5" x14ac:dyDescent="0.2">
      <c r="A10" s="10" t="s">
        <v>35</v>
      </c>
      <c r="B10" s="10">
        <v>564000</v>
      </c>
      <c r="C10">
        <f t="shared" si="3"/>
        <v>2820</v>
      </c>
      <c r="E10">
        <f t="shared" si="0"/>
        <v>2820</v>
      </c>
      <c r="F10">
        <v>478660</v>
      </c>
      <c r="G10">
        <f t="shared" si="1"/>
        <v>2393.3000000000002</v>
      </c>
      <c r="I10">
        <f t="shared" si="2"/>
        <v>2393.3000000000002</v>
      </c>
    </row>
    <row r="11" spans="1:9" ht="28.5" x14ac:dyDescent="0.2">
      <c r="A11" s="10" t="s">
        <v>36</v>
      </c>
      <c r="B11" s="10">
        <v>15635182</v>
      </c>
      <c r="C11">
        <f t="shared" si="3"/>
        <v>78175.91</v>
      </c>
      <c r="D11">
        <v>8024</v>
      </c>
      <c r="E11">
        <f t="shared" si="0"/>
        <v>86199.91</v>
      </c>
      <c r="F11">
        <v>17582845</v>
      </c>
      <c r="G11">
        <f t="shared" si="1"/>
        <v>87914.225000000006</v>
      </c>
      <c r="H11">
        <v>7639</v>
      </c>
      <c r="I11">
        <f t="shared" si="2"/>
        <v>95553.225000000006</v>
      </c>
    </row>
    <row r="12" spans="1:9" ht="28.5" x14ac:dyDescent="0.2">
      <c r="A12" s="10" t="s">
        <v>37</v>
      </c>
      <c r="B12" s="10">
        <v>1773645</v>
      </c>
      <c r="C12">
        <f t="shared" si="3"/>
        <v>8868.2250000000004</v>
      </c>
      <c r="D12">
        <v>53</v>
      </c>
      <c r="E12">
        <f t="shared" si="0"/>
        <v>8921.2250000000004</v>
      </c>
      <c r="F12">
        <v>1726500</v>
      </c>
      <c r="G12">
        <f t="shared" si="1"/>
        <v>8632.5</v>
      </c>
      <c r="H12">
        <v>65</v>
      </c>
      <c r="I12">
        <f t="shared" si="2"/>
        <v>8697.5</v>
      </c>
    </row>
    <row r="13" spans="1:9" ht="28.5" x14ac:dyDescent="0.2">
      <c r="A13" s="10" t="s">
        <v>38</v>
      </c>
      <c r="B13" s="10">
        <v>10584900</v>
      </c>
      <c r="C13">
        <f t="shared" si="3"/>
        <v>52924.5</v>
      </c>
      <c r="D13">
        <v>2700</v>
      </c>
      <c r="E13">
        <f t="shared" si="0"/>
        <v>55624.5</v>
      </c>
      <c r="F13">
        <v>10605600</v>
      </c>
      <c r="G13">
        <f t="shared" si="1"/>
        <v>53028</v>
      </c>
      <c r="H13">
        <v>2961</v>
      </c>
      <c r="I13">
        <f t="shared" si="2"/>
        <v>55989</v>
      </c>
    </row>
    <row r="14" spans="1:9" ht="28.5" x14ac:dyDescent="0.2">
      <c r="A14" s="10" t="s">
        <v>39</v>
      </c>
      <c r="B14" s="10">
        <v>3622080</v>
      </c>
      <c r="C14">
        <f t="shared" si="3"/>
        <v>18110.400000000001</v>
      </c>
      <c r="D14">
        <v>984</v>
      </c>
      <c r="E14">
        <f t="shared" si="0"/>
        <v>19094.400000000001</v>
      </c>
      <c r="F14">
        <v>2693420</v>
      </c>
      <c r="G14">
        <f t="shared" si="1"/>
        <v>13467.1</v>
      </c>
      <c r="H14">
        <v>726</v>
      </c>
      <c r="I14">
        <f t="shared" si="2"/>
        <v>14193.1</v>
      </c>
    </row>
    <row r="15" spans="1:9" ht="28.5" x14ac:dyDescent="0.2">
      <c r="A15" s="10" t="s">
        <v>40</v>
      </c>
      <c r="B15" s="10">
        <v>6171570</v>
      </c>
      <c r="C15">
        <f t="shared" si="3"/>
        <v>30857.85</v>
      </c>
      <c r="D15">
        <v>1159</v>
      </c>
      <c r="E15">
        <f t="shared" si="0"/>
        <v>32016.85</v>
      </c>
      <c r="F15">
        <v>6876450</v>
      </c>
      <c r="G15">
        <f t="shared" si="1"/>
        <v>34382.25</v>
      </c>
      <c r="H15">
        <v>1947</v>
      </c>
      <c r="I15">
        <f t="shared" si="2"/>
        <v>36329.25</v>
      </c>
    </row>
    <row r="16" spans="1:9" ht="42.75" x14ac:dyDescent="0.2">
      <c r="A16" s="10" t="s">
        <v>41</v>
      </c>
      <c r="B16" s="10">
        <v>4697488</v>
      </c>
      <c r="C16">
        <f t="shared" si="3"/>
        <v>23487.439999999999</v>
      </c>
      <c r="D16">
        <v>924</v>
      </c>
      <c r="E16">
        <f t="shared" si="0"/>
        <v>24411.439999999999</v>
      </c>
      <c r="F16">
        <v>4024240</v>
      </c>
      <c r="G16">
        <f t="shared" si="1"/>
        <v>20121.2</v>
      </c>
      <c r="H16">
        <v>676</v>
      </c>
      <c r="I16">
        <f t="shared" si="2"/>
        <v>20797.2</v>
      </c>
    </row>
    <row r="17" spans="1:9" ht="28.5" x14ac:dyDescent="0.2">
      <c r="A17" s="10" t="s">
        <v>42</v>
      </c>
      <c r="B17" s="10">
        <v>3253460</v>
      </c>
      <c r="C17">
        <f t="shared" si="3"/>
        <v>16267.3</v>
      </c>
      <c r="D17">
        <v>819</v>
      </c>
      <c r="E17">
        <f t="shared" si="0"/>
        <v>17086.3</v>
      </c>
      <c r="F17">
        <v>3334200</v>
      </c>
      <c r="G17">
        <f t="shared" si="1"/>
        <v>16671</v>
      </c>
      <c r="H17">
        <v>731</v>
      </c>
      <c r="I17">
        <f t="shared" si="2"/>
        <v>17402</v>
      </c>
    </row>
    <row r="18" spans="1:9" ht="42.75" x14ac:dyDescent="0.2">
      <c r="A18" s="10" t="s">
        <v>43</v>
      </c>
      <c r="B18" s="10">
        <v>1978400</v>
      </c>
      <c r="C18">
        <f t="shared" si="3"/>
        <v>9892</v>
      </c>
      <c r="D18">
        <v>96</v>
      </c>
      <c r="E18">
        <f t="shared" si="0"/>
        <v>9988</v>
      </c>
      <c r="F18">
        <v>1992500</v>
      </c>
      <c r="G18">
        <f t="shared" si="1"/>
        <v>9962.5</v>
      </c>
      <c r="H18">
        <v>48</v>
      </c>
      <c r="I18">
        <f t="shared" si="2"/>
        <v>10010.5</v>
      </c>
    </row>
    <row r="19" spans="1:9" x14ac:dyDescent="0.2">
      <c r="A19" s="10" t="s">
        <v>44</v>
      </c>
      <c r="B19" s="10">
        <v>82687437</v>
      </c>
      <c r="C19">
        <f t="shared" si="3"/>
        <v>413437.185</v>
      </c>
      <c r="D19">
        <v>22330</v>
      </c>
      <c r="E19">
        <f t="shared" si="0"/>
        <v>435767.185</v>
      </c>
      <c r="F19">
        <v>81355754</v>
      </c>
      <c r="G19">
        <f t="shared" si="1"/>
        <v>406778.77</v>
      </c>
      <c r="H19">
        <v>20838</v>
      </c>
      <c r="I19">
        <f t="shared" si="2"/>
        <v>427616.77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2020-07-14T01:12:39Z</dcterms:modified>
</cp:coreProperties>
</file>