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  <sheet name="出" sheetId="2" r:id="rId2"/>
    <sheet name="入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E18" i="1"/>
  <c r="E8" i="1"/>
  <c r="E9" i="1"/>
  <c r="E13" i="1"/>
  <c r="E7" i="1"/>
  <c r="E15" i="1"/>
  <c r="E16" i="1"/>
  <c r="E19" i="1"/>
  <c r="E17" i="1"/>
  <c r="E20" i="1"/>
  <c r="H21" i="1" l="1"/>
  <c r="G21" i="1"/>
  <c r="F21" i="1"/>
  <c r="P14" i="3"/>
  <c r="Q14" i="3"/>
  <c r="R14" i="3"/>
  <c r="P12" i="3"/>
  <c r="Q12" i="3"/>
  <c r="R12" i="3"/>
  <c r="P11" i="3"/>
  <c r="Q11" i="3"/>
  <c r="R11" i="3"/>
  <c r="P7" i="3"/>
  <c r="Q7" i="3"/>
  <c r="R7" i="3"/>
  <c r="R4" i="3"/>
  <c r="R5" i="3"/>
  <c r="R6" i="3"/>
  <c r="R8" i="3"/>
  <c r="R9" i="3"/>
  <c r="R10" i="3"/>
  <c r="R13" i="3"/>
  <c r="R15" i="3"/>
  <c r="R16" i="3"/>
  <c r="R17" i="3"/>
  <c r="R18" i="3"/>
  <c r="R19" i="3"/>
  <c r="R20" i="3"/>
  <c r="Q4" i="3"/>
  <c r="Q5" i="3"/>
  <c r="Q6" i="3"/>
  <c r="Q8" i="3"/>
  <c r="Q9" i="3"/>
  <c r="Q10" i="3"/>
  <c r="Q13" i="3"/>
  <c r="Q15" i="3"/>
  <c r="Q16" i="3"/>
  <c r="Q17" i="3"/>
  <c r="Q18" i="3"/>
  <c r="Q19" i="3"/>
  <c r="Q20" i="3"/>
  <c r="P4" i="3"/>
  <c r="P5" i="3"/>
  <c r="P6" i="3"/>
  <c r="P8" i="3"/>
  <c r="P9" i="3"/>
  <c r="P10" i="3"/>
  <c r="P13" i="3"/>
  <c r="P15" i="3"/>
  <c r="P16" i="3"/>
  <c r="P17" i="3"/>
  <c r="P18" i="3"/>
  <c r="P19" i="3"/>
  <c r="P20" i="3"/>
  <c r="R3" i="3"/>
  <c r="R3" i="2"/>
  <c r="Q3" i="3"/>
  <c r="Q3" i="2"/>
  <c r="P3" i="3"/>
  <c r="P3" i="2"/>
  <c r="J11" i="1"/>
  <c r="J5" i="1"/>
  <c r="J10" i="1"/>
  <c r="J14" i="1"/>
  <c r="J18" i="1"/>
  <c r="J13" i="1"/>
  <c r="J16" i="1"/>
  <c r="J12" i="1"/>
  <c r="J6" i="1"/>
  <c r="J9" i="1"/>
  <c r="J15" i="1"/>
  <c r="J8" i="1"/>
  <c r="J17" i="1"/>
  <c r="J7" i="1"/>
  <c r="J19" i="1"/>
  <c r="J20" i="1"/>
  <c r="I11" i="1"/>
  <c r="I5" i="1"/>
  <c r="I10" i="1"/>
  <c r="I14" i="1"/>
  <c r="I18" i="1"/>
  <c r="I13" i="1"/>
  <c r="I16" i="1"/>
  <c r="K16" i="1" s="1"/>
  <c r="I12" i="1"/>
  <c r="K12" i="1" s="1"/>
  <c r="I6" i="1"/>
  <c r="I9" i="1"/>
  <c r="I15" i="1"/>
  <c r="I8" i="1"/>
  <c r="I17" i="1"/>
  <c r="I7" i="1"/>
  <c r="I19" i="1"/>
  <c r="I20" i="1"/>
  <c r="E11" i="1"/>
  <c r="K11" i="1" s="1"/>
  <c r="E5" i="1"/>
  <c r="E10" i="1"/>
  <c r="E14" i="1"/>
  <c r="K14" i="1" s="1"/>
  <c r="E6" i="1"/>
  <c r="K6" i="1" s="1"/>
  <c r="R4" i="2"/>
  <c r="R5" i="2"/>
  <c r="R6" i="2"/>
  <c r="R7" i="2"/>
  <c r="R8" i="2"/>
  <c r="R9" i="2"/>
  <c r="R10" i="2"/>
  <c r="R11" i="2"/>
  <c r="R12" i="2"/>
  <c r="R13" i="2"/>
  <c r="R14" i="2"/>
  <c r="R15" i="2"/>
  <c r="R16" i="2"/>
  <c r="R17" i="2"/>
  <c r="R18" i="2"/>
  <c r="R19" i="2"/>
  <c r="R20" i="2"/>
  <c r="Q4" i="2"/>
  <c r="Q5" i="2"/>
  <c r="Q6" i="2"/>
  <c r="Q7" i="2"/>
  <c r="Q8" i="2"/>
  <c r="Q9" i="2"/>
  <c r="Q10" i="2"/>
  <c r="Q11" i="2"/>
  <c r="Q12" i="2"/>
  <c r="Q13" i="2"/>
  <c r="Q14" i="2"/>
  <c r="Q15" i="2"/>
  <c r="Q16" i="2"/>
  <c r="Q17" i="2"/>
  <c r="Q18" i="2"/>
  <c r="Q19" i="2"/>
  <c r="Q20" i="2"/>
  <c r="P4" i="2"/>
  <c r="P5" i="2"/>
  <c r="P6" i="2"/>
  <c r="P7" i="2"/>
  <c r="P8" i="2"/>
  <c r="P9" i="2"/>
  <c r="P10" i="2"/>
  <c r="P11" i="2"/>
  <c r="P12" i="2"/>
  <c r="P13" i="2"/>
  <c r="P14" i="2"/>
  <c r="P15" i="2"/>
  <c r="P16" i="2"/>
  <c r="P17" i="2"/>
  <c r="P18" i="2"/>
  <c r="P19" i="2"/>
  <c r="P20" i="2"/>
  <c r="K8" i="1" l="1"/>
  <c r="K5" i="1"/>
  <c r="K15" i="1"/>
  <c r="K20" i="1"/>
  <c r="K10" i="1"/>
  <c r="K13" i="1"/>
  <c r="I21" i="1"/>
  <c r="K7" i="1"/>
  <c r="K9" i="1"/>
  <c r="K19" i="1"/>
  <c r="K17" i="1"/>
  <c r="K18" i="1"/>
  <c r="D21" i="1" l="1"/>
  <c r="C21" i="1"/>
  <c r="B21" i="1"/>
  <c r="J4" i="1"/>
  <c r="I4" i="1"/>
  <c r="E4" i="1"/>
  <c r="K4" i="1" s="1"/>
  <c r="E21" i="1" l="1"/>
  <c r="K21" i="1" s="1"/>
  <c r="J21" i="1"/>
</calcChain>
</file>

<file path=xl/sharedStrings.xml><?xml version="1.0" encoding="utf-8"?>
<sst xmlns="http://schemas.openxmlformats.org/spreadsheetml/2006/main" count="119" uniqueCount="59">
  <si>
    <t>单   位</t>
  </si>
  <si>
    <t>调出（U）</t>
  </si>
  <si>
    <t>调入(U)</t>
  </si>
  <si>
    <t>净调出（U)</t>
  </si>
  <si>
    <t>红细胞</t>
  </si>
  <si>
    <t>血浆</t>
  </si>
  <si>
    <t>单采血小板</t>
  </si>
  <si>
    <t>小计</t>
  </si>
  <si>
    <t>总量</t>
  </si>
  <si>
    <t>宿州市</t>
    <phoneticPr fontId="2" type="noConversion"/>
  </si>
  <si>
    <t>马鞍山市</t>
    <phoneticPr fontId="2" type="noConversion"/>
  </si>
  <si>
    <t>亳州市</t>
  </si>
  <si>
    <t>铜陵市</t>
    <phoneticPr fontId="8" type="noConversion"/>
  </si>
  <si>
    <t>淮南市</t>
    <phoneticPr fontId="2" type="noConversion"/>
  </si>
  <si>
    <t>六安市</t>
  </si>
  <si>
    <t>池州市</t>
    <phoneticPr fontId="8" type="noConversion"/>
  </si>
  <si>
    <t>宣城市</t>
    <phoneticPr fontId="9" type="noConversion"/>
  </si>
  <si>
    <t>芜湖市</t>
    <phoneticPr fontId="2" type="noConversion"/>
  </si>
  <si>
    <t>淮北市</t>
    <phoneticPr fontId="8" type="noConversion"/>
  </si>
  <si>
    <t>阜阳市</t>
  </si>
  <si>
    <t>天长市</t>
    <phoneticPr fontId="2" type="noConversion"/>
  </si>
  <si>
    <t>黄山市</t>
    <phoneticPr fontId="2" type="noConversion"/>
  </si>
  <si>
    <t>蚌埠市</t>
    <phoneticPr fontId="2" type="noConversion"/>
  </si>
  <si>
    <t>滁州市</t>
    <phoneticPr fontId="2" type="noConversion"/>
  </si>
  <si>
    <t>安庆市</t>
    <phoneticPr fontId="2" type="noConversion"/>
  </si>
  <si>
    <t>合肥市</t>
  </si>
  <si>
    <t>合计</t>
  </si>
  <si>
    <t>注：1、本表按红细胞净调出排序；</t>
    <phoneticPr fontId="2" type="noConversion"/>
  </si>
  <si>
    <t>六安市红十字中心血站</t>
  </si>
  <si>
    <t>黄山市中心血站</t>
  </si>
  <si>
    <t>蚌埠市中心血站</t>
  </si>
  <si>
    <t>天长市中心血库</t>
  </si>
  <si>
    <t>安徽省血液中心</t>
  </si>
  <si>
    <t>亳州市中心血站</t>
  </si>
  <si>
    <t>安庆红十字中心血站</t>
  </si>
  <si>
    <t>宣城市中心血站</t>
  </si>
  <si>
    <t>芜湖市中心血站</t>
  </si>
  <si>
    <t>淮北市中心血站</t>
  </si>
  <si>
    <t>马鞍山市中心血站</t>
  </si>
  <si>
    <t>阜阳市中心血站</t>
  </si>
  <si>
    <t>池州市红十字中心血站</t>
  </si>
  <si>
    <t>铜陵市中心血站</t>
  </si>
  <si>
    <t>宿州市中心血站</t>
  </si>
  <si>
    <t>滁州市中心血站</t>
  </si>
  <si>
    <t>淮南市中心血站</t>
  </si>
  <si>
    <t>采供血机构</t>
  </si>
  <si>
    <t>悬浮红细胞</t>
  </si>
  <si>
    <t>新鲜冰冻血浆</t>
  </si>
  <si>
    <t>普通冰冻血浆</t>
  </si>
  <si>
    <t>去白悬浮红细胞</t>
  </si>
  <si>
    <t>冷沉淀凝血因子</t>
  </si>
  <si>
    <t>其他</t>
  </si>
  <si>
    <t>Rh(+)</t>
  </si>
  <si>
    <t>Rh(-)</t>
  </si>
  <si>
    <t>悬红</t>
    <phoneticPr fontId="2" type="noConversion"/>
  </si>
  <si>
    <t>血浆</t>
    <phoneticPr fontId="2" type="noConversion"/>
  </si>
  <si>
    <t>血小板</t>
    <phoneticPr fontId="2" type="noConversion"/>
  </si>
  <si>
    <t>2、本表统计不含发往西藏、北京的血液</t>
    <phoneticPr fontId="2" type="noConversion"/>
  </si>
  <si>
    <t>2020年上半年全省各中心血站血液调配情况统计表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</si>
</sst>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>
    <font>
      <sz val="11"/>
      <color theme="1"/>
      <name val="等线"/>
      <family val="2"/>
      <scheme val="minor"/>
    </font>
    <font>
      <sz val="16"/>
      <name val="宋体"/>
      <family val="3"/>
      <charset val="134"/>
    </font>
    <font>
      <sz val="9"/>
      <name val="等线"/>
      <family val="3"/>
      <charset val="134"/>
      <scheme val="minor"/>
    </font>
    <font>
      <sz val="12"/>
      <name val="黑体"/>
      <family val="3"/>
      <charset val="134"/>
    </font>
    <font>
      <sz val="11"/>
      <name val="等线"/>
      <family val="3"/>
      <charset val="134"/>
      <scheme val="minor"/>
    </font>
    <font>
      <sz val="12"/>
      <name val="宋体"/>
      <family val="3"/>
      <charset val="134"/>
    </font>
    <font>
      <sz val="11"/>
      <name val="等线"/>
      <family val="2"/>
      <scheme val="minor"/>
    </font>
    <font>
      <sz val="11"/>
      <name val="等线"/>
      <family val="3"/>
      <charset val="134"/>
    </font>
    <font>
      <sz val="9"/>
      <name val="等线"/>
      <family val="3"/>
      <charset val="134"/>
    </font>
    <font>
      <sz val="9"/>
      <name val="等线"/>
      <family val="2"/>
      <charset val="134"/>
      <scheme val="minor"/>
    </font>
    <font>
      <sz val="12"/>
      <name val="等线"/>
      <family val="3"/>
      <charset val="134"/>
      <scheme val="minor"/>
    </font>
    <font>
      <sz val="11"/>
      <name val="黑体"/>
      <family val="3"/>
      <charset val="134"/>
    </font>
    <font>
      <b/>
      <sz val="11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3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4" fillId="0" borderId="6" xfId="0" applyNumberFormat="1" applyFont="1" applyFill="1" applyBorder="1" applyAlignment="1">
      <alignment horizontal="left" vertical="center"/>
    </xf>
    <xf numFmtId="0" fontId="4" fillId="0" borderId="6" xfId="0" applyNumberFormat="1" applyFont="1" applyFill="1" applyBorder="1" applyAlignment="1">
      <alignment vertical="center"/>
    </xf>
    <xf numFmtId="0" fontId="4" fillId="0" borderId="6" xfId="0" applyNumberFormat="1" applyFont="1" applyFill="1" applyBorder="1" applyAlignment="1">
      <alignment vertical="center" wrapText="1"/>
    </xf>
    <xf numFmtId="0" fontId="4" fillId="0" borderId="6" xfId="0" applyFont="1" applyFill="1" applyBorder="1" applyAlignment="1">
      <alignment vertical="center"/>
    </xf>
    <xf numFmtId="0" fontId="4" fillId="0" borderId="6" xfId="0" applyFont="1" applyFill="1" applyBorder="1" applyAlignment="1">
      <alignment vertical="center" wrapText="1"/>
    </xf>
    <xf numFmtId="0" fontId="5" fillId="0" borderId="6" xfId="0" applyNumberFormat="1" applyFont="1" applyFill="1" applyBorder="1" applyAlignment="1">
      <alignment vertical="center" wrapText="1"/>
    </xf>
    <xf numFmtId="0" fontId="6" fillId="0" borderId="6" xfId="0" applyFont="1" applyFill="1" applyBorder="1" applyAlignment="1">
      <alignment horizontal="left" vertical="center"/>
    </xf>
    <xf numFmtId="0" fontId="7" fillId="0" borderId="6" xfId="0" applyNumberFormat="1" applyFont="1" applyFill="1" applyBorder="1" applyAlignment="1">
      <alignment horizontal="left" vertical="center"/>
    </xf>
    <xf numFmtId="0" fontId="7" fillId="0" borderId="6" xfId="0" applyNumberFormat="1" applyFont="1" applyFill="1" applyBorder="1" applyAlignment="1">
      <alignment vertical="center"/>
    </xf>
    <xf numFmtId="0" fontId="7" fillId="0" borderId="6" xfId="0" applyNumberFormat="1" applyFont="1" applyFill="1" applyBorder="1" applyAlignment="1">
      <alignment vertical="center" wrapText="1"/>
    </xf>
    <xf numFmtId="0" fontId="4" fillId="0" borderId="6" xfId="0" applyFont="1" applyBorder="1" applyAlignment="1"/>
    <xf numFmtId="0" fontId="10" fillId="0" borderId="6" xfId="0" applyFont="1" applyBorder="1" applyAlignment="1">
      <alignment horizontal="right" vertical="center"/>
    </xf>
    <xf numFmtId="0" fontId="5" fillId="0" borderId="6" xfId="0" applyFont="1" applyFill="1" applyBorder="1" applyAlignment="1">
      <alignment horizontal="right" vertical="center"/>
    </xf>
    <xf numFmtId="0" fontId="4" fillId="0" borderId="6" xfId="0" applyFont="1" applyFill="1" applyBorder="1" applyAlignment="1">
      <alignment horizontal="right" vertical="center"/>
    </xf>
    <xf numFmtId="0" fontId="5" fillId="0" borderId="6" xfId="0" applyNumberFormat="1" applyFont="1" applyFill="1" applyBorder="1" applyAlignment="1">
      <alignment horizontal="right" vertical="center" wrapText="1"/>
    </xf>
    <xf numFmtId="0" fontId="4" fillId="0" borderId="6" xfId="0" applyFont="1" applyFill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6" xfId="0" applyFont="1" applyBorder="1" applyAlignment="1">
      <alignment vertical="center" wrapText="1"/>
    </xf>
    <xf numFmtId="0" fontId="4" fillId="0" borderId="6" xfId="0" applyFont="1" applyBorder="1" applyAlignment="1">
      <alignment vertical="center"/>
    </xf>
    <xf numFmtId="0" fontId="5" fillId="0" borderId="6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4" fillId="0" borderId="0" xfId="0" applyFont="1"/>
    <xf numFmtId="0" fontId="6" fillId="0" borderId="0" xfId="0" applyFont="1"/>
    <xf numFmtId="0" fontId="11" fillId="0" borderId="0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/>
    <xf numFmtId="0" fontId="1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abSelected="1" workbookViewId="0">
      <selection activeCell="P7" sqref="P7"/>
    </sheetView>
  </sheetViews>
  <sheetFormatPr defaultRowHeight="14.25"/>
  <sheetData>
    <row r="1" spans="1:11" ht="20.25">
      <c r="A1" s="32" t="s">
        <v>58</v>
      </c>
      <c r="B1" s="32"/>
      <c r="C1" s="32"/>
      <c r="D1" s="32"/>
      <c r="E1" s="32"/>
      <c r="F1" s="32"/>
      <c r="G1" s="32"/>
      <c r="H1" s="32"/>
      <c r="I1" s="32"/>
      <c r="J1" s="32"/>
      <c r="K1" s="32"/>
    </row>
    <row r="2" spans="1:11">
      <c r="A2" s="33" t="s">
        <v>0</v>
      </c>
      <c r="B2" s="35" t="s">
        <v>1</v>
      </c>
      <c r="C2" s="36"/>
      <c r="D2" s="36"/>
      <c r="E2" s="37"/>
      <c r="F2" s="35" t="s">
        <v>2</v>
      </c>
      <c r="G2" s="36"/>
      <c r="H2" s="36"/>
      <c r="I2" s="37"/>
      <c r="J2" s="35" t="s">
        <v>3</v>
      </c>
      <c r="K2" s="37"/>
    </row>
    <row r="3" spans="1:11" ht="28.5">
      <c r="A3" s="34"/>
      <c r="B3" s="1" t="s">
        <v>4</v>
      </c>
      <c r="C3" s="2" t="s">
        <v>5</v>
      </c>
      <c r="D3" s="1" t="s">
        <v>6</v>
      </c>
      <c r="E3" s="2" t="s">
        <v>7</v>
      </c>
      <c r="F3" s="2" t="s">
        <v>4</v>
      </c>
      <c r="G3" s="2" t="s">
        <v>5</v>
      </c>
      <c r="H3" s="1" t="s">
        <v>6</v>
      </c>
      <c r="I3" s="2" t="s">
        <v>7</v>
      </c>
      <c r="J3" s="2" t="s">
        <v>4</v>
      </c>
      <c r="K3" s="1" t="s">
        <v>8</v>
      </c>
    </row>
    <row r="4" spans="1:11" s="27" customFormat="1">
      <c r="A4" s="3" t="s">
        <v>9</v>
      </c>
      <c r="B4" s="4">
        <v>7438</v>
      </c>
      <c r="C4" s="5">
        <v>7785</v>
      </c>
      <c r="D4" s="4">
        <v>29</v>
      </c>
      <c r="E4" s="4">
        <f t="shared" ref="E4:E21" si="0">SUM(B4:D4)</f>
        <v>15252</v>
      </c>
      <c r="F4" s="4">
        <v>6</v>
      </c>
      <c r="G4" s="4">
        <v>0</v>
      </c>
      <c r="H4" s="5">
        <v>2</v>
      </c>
      <c r="I4" s="4">
        <f t="shared" ref="I4" si="1">SUM(F4:H4)</f>
        <v>8</v>
      </c>
      <c r="J4" s="6">
        <f t="shared" ref="J4" si="2">B4-F4</f>
        <v>7432</v>
      </c>
      <c r="K4" s="7">
        <f t="shared" ref="K4" si="3">E4-I4</f>
        <v>15244</v>
      </c>
    </row>
    <row r="5" spans="1:11" s="28" customFormat="1">
      <c r="A5" s="9" t="s">
        <v>11</v>
      </c>
      <c r="B5" s="6">
        <v>1958</v>
      </c>
      <c r="C5" s="7">
        <v>3360</v>
      </c>
      <c r="D5" s="6">
        <v>23</v>
      </c>
      <c r="E5" s="4">
        <f t="shared" ref="E5:E20" si="4">SUM(B5:D5)</f>
        <v>5341</v>
      </c>
      <c r="F5" s="6">
        <v>1.5</v>
      </c>
      <c r="G5" s="6">
        <v>0</v>
      </c>
      <c r="H5" s="8">
        <v>0</v>
      </c>
      <c r="I5" s="4">
        <f t="shared" ref="I5:I20" si="5">SUM(F5:H5)</f>
        <v>1.5</v>
      </c>
      <c r="J5" s="6">
        <f t="shared" ref="J5:J20" si="6">B5-F5</f>
        <v>1956.5</v>
      </c>
      <c r="K5" s="7">
        <f t="shared" ref="K5:K20" si="7">E5-I5</f>
        <v>5339.5</v>
      </c>
    </row>
    <row r="6" spans="1:11" s="28" customFormat="1">
      <c r="A6" s="10" t="s">
        <v>18</v>
      </c>
      <c r="B6" s="11">
        <v>1242</v>
      </c>
      <c r="C6" s="12">
        <v>2980</v>
      </c>
      <c r="D6" s="11">
        <v>25</v>
      </c>
      <c r="E6" s="4">
        <f t="shared" si="4"/>
        <v>4247</v>
      </c>
      <c r="F6" s="11">
        <v>4</v>
      </c>
      <c r="G6" s="11">
        <v>0</v>
      </c>
      <c r="H6" s="8">
        <v>0</v>
      </c>
      <c r="I6" s="4">
        <f t="shared" si="5"/>
        <v>4</v>
      </c>
      <c r="J6" s="6">
        <f t="shared" si="6"/>
        <v>1238</v>
      </c>
      <c r="K6" s="7">
        <f t="shared" si="7"/>
        <v>4243</v>
      </c>
    </row>
    <row r="7" spans="1:11" s="28" customFormat="1">
      <c r="A7" s="3" t="s">
        <v>23</v>
      </c>
      <c r="B7" s="4">
        <v>1325.5</v>
      </c>
      <c r="C7" s="5">
        <v>925</v>
      </c>
      <c r="D7" s="4">
        <v>42</v>
      </c>
      <c r="E7" s="4">
        <f t="shared" si="4"/>
        <v>2292.5</v>
      </c>
      <c r="F7" s="4">
        <v>218.5</v>
      </c>
      <c r="G7" s="4">
        <v>0</v>
      </c>
      <c r="H7" s="5">
        <v>9</v>
      </c>
      <c r="I7" s="4">
        <f t="shared" si="5"/>
        <v>227.5</v>
      </c>
      <c r="J7" s="6">
        <f t="shared" si="6"/>
        <v>1107</v>
      </c>
      <c r="K7" s="7">
        <f t="shared" si="7"/>
        <v>2065</v>
      </c>
    </row>
    <row r="8" spans="1:11" s="28" customFormat="1">
      <c r="A8" s="3" t="s">
        <v>21</v>
      </c>
      <c r="B8" s="4">
        <v>640</v>
      </c>
      <c r="C8" s="5">
        <v>3160</v>
      </c>
      <c r="D8" s="4">
        <v>0</v>
      </c>
      <c r="E8" s="4">
        <f t="shared" si="4"/>
        <v>3800</v>
      </c>
      <c r="F8" s="4">
        <v>3</v>
      </c>
      <c r="G8" s="4">
        <v>0</v>
      </c>
      <c r="H8" s="5">
        <v>1</v>
      </c>
      <c r="I8" s="4">
        <f t="shared" si="5"/>
        <v>4</v>
      </c>
      <c r="J8" s="6">
        <f t="shared" si="6"/>
        <v>637</v>
      </c>
      <c r="K8" s="7">
        <f t="shared" si="7"/>
        <v>3796</v>
      </c>
    </row>
    <row r="9" spans="1:11" s="28" customFormat="1">
      <c r="A9" s="18" t="s">
        <v>19</v>
      </c>
      <c r="B9" s="6">
        <v>518</v>
      </c>
      <c r="C9" s="7">
        <v>6</v>
      </c>
      <c r="D9" s="6">
        <v>46</v>
      </c>
      <c r="E9" s="4">
        <f t="shared" si="4"/>
        <v>570</v>
      </c>
      <c r="F9" s="6">
        <v>30</v>
      </c>
      <c r="G9" s="6">
        <v>0</v>
      </c>
      <c r="H9" s="8">
        <v>0</v>
      </c>
      <c r="I9" s="4">
        <f t="shared" si="5"/>
        <v>30</v>
      </c>
      <c r="J9" s="6">
        <f t="shared" si="6"/>
        <v>488</v>
      </c>
      <c r="K9" s="7">
        <f t="shared" si="7"/>
        <v>540</v>
      </c>
    </row>
    <row r="10" spans="1:11" s="28" customFormat="1">
      <c r="A10" s="10" t="s">
        <v>12</v>
      </c>
      <c r="B10" s="11">
        <v>507</v>
      </c>
      <c r="C10" s="12">
        <v>0</v>
      </c>
      <c r="D10" s="11">
        <v>2</v>
      </c>
      <c r="E10" s="4">
        <f t="shared" si="4"/>
        <v>509</v>
      </c>
      <c r="F10" s="11">
        <v>34.5</v>
      </c>
      <c r="G10" s="11">
        <v>890</v>
      </c>
      <c r="H10" s="8">
        <v>0</v>
      </c>
      <c r="I10" s="4">
        <f t="shared" si="5"/>
        <v>924.5</v>
      </c>
      <c r="J10" s="6">
        <f t="shared" si="6"/>
        <v>472.5</v>
      </c>
      <c r="K10" s="7">
        <f t="shared" si="7"/>
        <v>-415.5</v>
      </c>
    </row>
    <row r="11" spans="1:11" s="28" customFormat="1">
      <c r="A11" s="3" t="s">
        <v>10</v>
      </c>
      <c r="B11" s="4">
        <v>934.5</v>
      </c>
      <c r="C11" s="4">
        <v>1386.5</v>
      </c>
      <c r="D11" s="4">
        <v>50</v>
      </c>
      <c r="E11" s="4">
        <f t="shared" si="4"/>
        <v>2371</v>
      </c>
      <c r="F11" s="4">
        <v>523.5</v>
      </c>
      <c r="G11" s="4">
        <v>213</v>
      </c>
      <c r="H11" s="8">
        <v>22</v>
      </c>
      <c r="I11" s="4">
        <f t="shared" si="5"/>
        <v>758.5</v>
      </c>
      <c r="J11" s="6">
        <f t="shared" si="6"/>
        <v>411</v>
      </c>
      <c r="K11" s="7">
        <f t="shared" si="7"/>
        <v>1612.5</v>
      </c>
    </row>
    <row r="12" spans="1:11" s="27" customFormat="1" ht="15.75">
      <c r="A12" s="9" t="s">
        <v>17</v>
      </c>
      <c r="B12" s="14">
        <v>542.5</v>
      </c>
      <c r="C12" s="14">
        <v>1104</v>
      </c>
      <c r="D12" s="15">
        <v>15</v>
      </c>
      <c r="E12" s="4">
        <f t="shared" si="4"/>
        <v>1661.5</v>
      </c>
      <c r="F12" s="16">
        <v>134.5</v>
      </c>
      <c r="G12" s="16">
        <v>0</v>
      </c>
      <c r="H12" s="17">
        <v>6</v>
      </c>
      <c r="I12" s="4">
        <f t="shared" si="5"/>
        <v>140.5</v>
      </c>
      <c r="J12" s="6">
        <f t="shared" si="6"/>
        <v>408</v>
      </c>
      <c r="K12" s="7">
        <f t="shared" si="7"/>
        <v>1521</v>
      </c>
    </row>
    <row r="13" spans="1:11" s="28" customFormat="1">
      <c r="A13" s="10" t="s">
        <v>15</v>
      </c>
      <c r="B13" s="11">
        <v>859.5</v>
      </c>
      <c r="C13" s="12">
        <v>1980</v>
      </c>
      <c r="D13" s="11">
        <v>1</v>
      </c>
      <c r="E13" s="4">
        <f t="shared" si="4"/>
        <v>2840.5</v>
      </c>
      <c r="F13" s="11">
        <v>565.5</v>
      </c>
      <c r="G13" s="11">
        <v>0</v>
      </c>
      <c r="H13" s="8">
        <v>5</v>
      </c>
      <c r="I13" s="4">
        <f t="shared" si="5"/>
        <v>570.5</v>
      </c>
      <c r="J13" s="6">
        <f t="shared" si="6"/>
        <v>294</v>
      </c>
      <c r="K13" s="7">
        <f t="shared" si="7"/>
        <v>2270</v>
      </c>
    </row>
    <row r="14" spans="1:11" s="28" customFormat="1">
      <c r="A14" s="3" t="s">
        <v>13</v>
      </c>
      <c r="B14" s="4">
        <v>279</v>
      </c>
      <c r="C14" s="5">
        <v>500</v>
      </c>
      <c r="D14" s="4">
        <v>14</v>
      </c>
      <c r="E14" s="4">
        <f t="shared" si="4"/>
        <v>793</v>
      </c>
      <c r="F14" s="4">
        <v>6</v>
      </c>
      <c r="G14" s="4">
        <v>0</v>
      </c>
      <c r="H14" s="8">
        <v>1</v>
      </c>
      <c r="I14" s="4">
        <f t="shared" si="5"/>
        <v>7</v>
      </c>
      <c r="J14" s="6">
        <f t="shared" si="6"/>
        <v>273</v>
      </c>
      <c r="K14" s="7">
        <f t="shared" si="7"/>
        <v>786</v>
      </c>
    </row>
    <row r="15" spans="1:11" s="27" customFormat="1">
      <c r="A15" s="3" t="s">
        <v>20</v>
      </c>
      <c r="B15" s="4">
        <v>213</v>
      </c>
      <c r="C15" s="5">
        <v>0</v>
      </c>
      <c r="D15" s="4">
        <v>0</v>
      </c>
      <c r="E15" s="4">
        <f t="shared" si="4"/>
        <v>213</v>
      </c>
      <c r="F15" s="4">
        <v>123.5</v>
      </c>
      <c r="G15" s="4">
        <v>0</v>
      </c>
      <c r="H15" s="8">
        <v>0</v>
      </c>
      <c r="I15" s="4">
        <f t="shared" si="5"/>
        <v>123.5</v>
      </c>
      <c r="J15" s="6">
        <f t="shared" si="6"/>
        <v>89.5</v>
      </c>
      <c r="K15" s="7">
        <f t="shared" si="7"/>
        <v>89.5</v>
      </c>
    </row>
    <row r="16" spans="1:11" s="28" customFormat="1">
      <c r="A16" s="3" t="s">
        <v>16</v>
      </c>
      <c r="B16" s="13">
        <v>343</v>
      </c>
      <c r="C16" s="13">
        <v>2300</v>
      </c>
      <c r="D16" s="13">
        <v>22</v>
      </c>
      <c r="E16" s="4">
        <f t="shared" si="4"/>
        <v>2665</v>
      </c>
      <c r="F16" s="13">
        <v>411</v>
      </c>
      <c r="G16" s="13">
        <v>79.5</v>
      </c>
      <c r="H16" s="13">
        <v>19</v>
      </c>
      <c r="I16" s="4">
        <f t="shared" si="5"/>
        <v>509.5</v>
      </c>
      <c r="J16" s="6">
        <f t="shared" si="6"/>
        <v>-68</v>
      </c>
      <c r="K16" s="7">
        <f t="shared" si="7"/>
        <v>2155.5</v>
      </c>
    </row>
    <row r="17" spans="1:11" s="27" customFormat="1">
      <c r="A17" s="9" t="s">
        <v>22</v>
      </c>
      <c r="B17" s="6">
        <v>114</v>
      </c>
      <c r="C17" s="7">
        <v>0</v>
      </c>
      <c r="D17" s="6">
        <v>2</v>
      </c>
      <c r="E17" s="4">
        <f t="shared" si="4"/>
        <v>116</v>
      </c>
      <c r="F17" s="6">
        <v>189</v>
      </c>
      <c r="G17" s="6">
        <v>0</v>
      </c>
      <c r="H17" s="8">
        <v>29</v>
      </c>
      <c r="I17" s="4">
        <f t="shared" si="5"/>
        <v>218</v>
      </c>
      <c r="J17" s="6">
        <f t="shared" si="6"/>
        <v>-75</v>
      </c>
      <c r="K17" s="7">
        <f t="shared" si="7"/>
        <v>-102</v>
      </c>
    </row>
    <row r="18" spans="1:11" s="28" customFormat="1">
      <c r="A18" s="3" t="s">
        <v>14</v>
      </c>
      <c r="B18" s="4">
        <v>279.5</v>
      </c>
      <c r="C18" s="5">
        <v>2590</v>
      </c>
      <c r="D18" s="4">
        <v>105</v>
      </c>
      <c r="E18" s="4">
        <f t="shared" si="4"/>
        <v>2974.5</v>
      </c>
      <c r="F18" s="4">
        <v>371.5</v>
      </c>
      <c r="G18" s="4">
        <v>0</v>
      </c>
      <c r="H18" s="8">
        <v>1</v>
      </c>
      <c r="I18" s="4">
        <f t="shared" si="5"/>
        <v>372.5</v>
      </c>
      <c r="J18" s="6">
        <f t="shared" si="6"/>
        <v>-92</v>
      </c>
      <c r="K18" s="7">
        <f t="shared" si="7"/>
        <v>2602</v>
      </c>
    </row>
    <row r="19" spans="1:11" s="28" customFormat="1">
      <c r="A19" s="3" t="s">
        <v>24</v>
      </c>
      <c r="B19" s="4">
        <v>151.5</v>
      </c>
      <c r="C19" s="5">
        <v>603</v>
      </c>
      <c r="D19" s="4">
        <v>1</v>
      </c>
      <c r="E19" s="4">
        <f t="shared" si="4"/>
        <v>755.5</v>
      </c>
      <c r="F19" s="4">
        <v>762.5</v>
      </c>
      <c r="G19" s="4">
        <v>620</v>
      </c>
      <c r="H19" s="8">
        <v>5</v>
      </c>
      <c r="I19" s="4">
        <f t="shared" si="5"/>
        <v>1387.5</v>
      </c>
      <c r="J19" s="6">
        <f t="shared" si="6"/>
        <v>-611</v>
      </c>
      <c r="K19" s="7">
        <f t="shared" si="7"/>
        <v>-632</v>
      </c>
    </row>
    <row r="20" spans="1:11" s="28" customFormat="1">
      <c r="A20" s="19" t="s">
        <v>25</v>
      </c>
      <c r="B20" s="4">
        <v>21.5</v>
      </c>
      <c r="C20" s="20">
        <v>0</v>
      </c>
      <c r="D20" s="21">
        <v>8</v>
      </c>
      <c r="E20" s="4">
        <f t="shared" si="4"/>
        <v>29.5</v>
      </c>
      <c r="F20" s="21">
        <v>13982</v>
      </c>
      <c r="G20" s="21">
        <v>26877</v>
      </c>
      <c r="H20" s="22">
        <v>285</v>
      </c>
      <c r="I20" s="4">
        <f t="shared" si="5"/>
        <v>41144</v>
      </c>
      <c r="J20" s="6">
        <f t="shared" si="6"/>
        <v>-13960.5</v>
      </c>
      <c r="K20" s="7">
        <f t="shared" si="7"/>
        <v>-41114.5</v>
      </c>
    </row>
    <row r="21" spans="1:11">
      <c r="A21" s="18" t="s">
        <v>26</v>
      </c>
      <c r="B21" s="6">
        <f>SUM(B4:B20)</f>
        <v>17366.5</v>
      </c>
      <c r="C21" s="6">
        <f>SUM(C4:C20)</f>
        <v>28679.5</v>
      </c>
      <c r="D21" s="6">
        <f>SUM(D4:D20)</f>
        <v>385</v>
      </c>
      <c r="E21" s="4">
        <f t="shared" si="0"/>
        <v>46431</v>
      </c>
      <c r="F21" s="6">
        <f>SUM(F4:F20)</f>
        <v>17366.5</v>
      </c>
      <c r="G21" s="6">
        <f>SUM(G4:G20)</f>
        <v>28679.5</v>
      </c>
      <c r="H21" s="6">
        <f>SUM(H4:H20)</f>
        <v>385</v>
      </c>
      <c r="I21" s="4">
        <f t="shared" ref="I21" si="8">SUM(F21:H21)</f>
        <v>46431</v>
      </c>
      <c r="J21" s="6">
        <f t="shared" ref="J21" si="9">B21-F21</f>
        <v>0</v>
      </c>
      <c r="K21" s="7">
        <f t="shared" ref="K21" si="10">E21-I21</f>
        <v>0</v>
      </c>
    </row>
    <row r="22" spans="1:11">
      <c r="A22" s="29" t="s">
        <v>27</v>
      </c>
      <c r="B22" s="29"/>
      <c r="C22" s="29"/>
      <c r="D22" s="29"/>
      <c r="E22" s="29"/>
      <c r="F22" s="29"/>
      <c r="G22" s="29"/>
      <c r="H22" s="29"/>
      <c r="I22" s="29"/>
      <c r="J22" s="23"/>
      <c r="K22" s="23"/>
    </row>
    <row r="23" spans="1:11">
      <c r="A23" s="29" t="s">
        <v>57</v>
      </c>
      <c r="B23" s="29"/>
      <c r="C23" s="29"/>
      <c r="D23" s="29"/>
      <c r="E23" s="29"/>
      <c r="F23" s="29"/>
      <c r="G23" s="29"/>
      <c r="H23" s="30"/>
      <c r="I23" s="30"/>
      <c r="J23" s="31"/>
      <c r="K23" s="31"/>
    </row>
  </sheetData>
  <sortState ref="A5:K20">
    <sortCondition descending="1" ref="J5:J20"/>
  </sortState>
  <mergeCells count="8">
    <mergeCell ref="A23:K23"/>
    <mergeCell ref="A1:K1"/>
    <mergeCell ref="A2:A3"/>
    <mergeCell ref="B2:E2"/>
    <mergeCell ref="F2:I2"/>
    <mergeCell ref="J2:K2"/>
    <mergeCell ref="A22:G22"/>
    <mergeCell ref="H22:I22"/>
  </mergeCells>
  <phoneticPr fontId="2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0"/>
  <sheetViews>
    <sheetView workbookViewId="0">
      <selection activeCell="A19" sqref="A19:XFD19"/>
    </sheetView>
  </sheetViews>
  <sheetFormatPr defaultRowHeight="14.25"/>
  <cols>
    <col min="1" max="1" width="28.5" customWidth="1"/>
  </cols>
  <sheetData>
    <row r="1" spans="1:18" ht="18" customHeight="1">
      <c r="A1" s="38" t="s">
        <v>45</v>
      </c>
      <c r="B1" s="38" t="s">
        <v>46</v>
      </c>
      <c r="C1" s="38"/>
      <c r="D1" s="38" t="s">
        <v>47</v>
      </c>
      <c r="E1" s="38"/>
      <c r="F1" s="38" t="s">
        <v>48</v>
      </c>
      <c r="G1" s="38"/>
      <c r="H1" s="38" t="s">
        <v>49</v>
      </c>
      <c r="I1" s="38"/>
      <c r="J1" s="38" t="s">
        <v>6</v>
      </c>
      <c r="K1" s="38"/>
      <c r="L1" s="26" t="s">
        <v>50</v>
      </c>
      <c r="M1" s="26" t="s">
        <v>51</v>
      </c>
      <c r="N1" s="38" t="s">
        <v>7</v>
      </c>
    </row>
    <row r="2" spans="1:18" ht="15" customHeight="1">
      <c r="A2" s="38"/>
      <c r="B2" s="26" t="s">
        <v>52</v>
      </c>
      <c r="C2" s="26" t="s">
        <v>53</v>
      </c>
      <c r="D2" s="26" t="s">
        <v>52</v>
      </c>
      <c r="E2" s="26" t="s">
        <v>53</v>
      </c>
      <c r="F2" s="26" t="s">
        <v>52</v>
      </c>
      <c r="G2" s="26" t="s">
        <v>53</v>
      </c>
      <c r="H2" s="26" t="s">
        <v>52</v>
      </c>
      <c r="I2" s="26" t="s">
        <v>53</v>
      </c>
      <c r="J2" s="26" t="s">
        <v>52</v>
      </c>
      <c r="K2" s="26" t="s">
        <v>53</v>
      </c>
      <c r="L2" s="26" t="s">
        <v>52</v>
      </c>
      <c r="M2" s="26" t="s">
        <v>52</v>
      </c>
      <c r="N2" s="38"/>
      <c r="P2" s="25" t="s">
        <v>54</v>
      </c>
      <c r="Q2" s="25" t="s">
        <v>55</v>
      </c>
      <c r="R2" s="25" t="s">
        <v>56</v>
      </c>
    </row>
    <row r="3" spans="1:18">
      <c r="A3" s="24" t="s">
        <v>28</v>
      </c>
      <c r="B3" s="24">
        <v>211</v>
      </c>
      <c r="C3" s="24">
        <v>13</v>
      </c>
      <c r="D3" s="24">
        <v>700</v>
      </c>
      <c r="E3" s="24">
        <v>9</v>
      </c>
      <c r="F3" s="24">
        <v>1700</v>
      </c>
      <c r="G3" s="24">
        <v>81</v>
      </c>
      <c r="H3" s="24">
        <v>54</v>
      </c>
      <c r="I3" s="24">
        <v>1.5</v>
      </c>
      <c r="J3" s="24">
        <v>105</v>
      </c>
      <c r="K3" s="24">
        <v>0</v>
      </c>
      <c r="L3" s="24">
        <v>100</v>
      </c>
      <c r="M3" s="24">
        <v>0</v>
      </c>
      <c r="N3" s="24">
        <v>2974.5</v>
      </c>
      <c r="P3">
        <f>B3+C3+H3+I3</f>
        <v>279.5</v>
      </c>
      <c r="Q3">
        <f>D3+E3+F3+G3+L3</f>
        <v>2590</v>
      </c>
      <c r="R3">
        <f>J3+K3</f>
        <v>105</v>
      </c>
    </row>
    <row r="4" spans="1:18">
      <c r="A4" s="24" t="s">
        <v>29</v>
      </c>
      <c r="B4" s="24">
        <v>640</v>
      </c>
      <c r="C4" s="24">
        <v>0</v>
      </c>
      <c r="D4" s="24">
        <v>2560</v>
      </c>
      <c r="E4" s="24">
        <v>0</v>
      </c>
      <c r="F4" s="24">
        <v>600</v>
      </c>
      <c r="G4" s="24">
        <v>0</v>
      </c>
      <c r="H4" s="24">
        <v>0</v>
      </c>
      <c r="I4" s="24">
        <v>0</v>
      </c>
      <c r="J4" s="24">
        <v>0</v>
      </c>
      <c r="K4" s="24">
        <v>0</v>
      </c>
      <c r="L4" s="24">
        <v>0</v>
      </c>
      <c r="M4" s="24">
        <v>0</v>
      </c>
      <c r="N4" s="24">
        <v>3800</v>
      </c>
      <c r="P4">
        <f t="shared" ref="P4:P20" si="0">B4+C4+H4+I4</f>
        <v>640</v>
      </c>
      <c r="Q4">
        <f t="shared" ref="Q4:Q20" si="1">D4+E4+F4+G4+L4</f>
        <v>3160</v>
      </c>
      <c r="R4">
        <f t="shared" ref="R4:R20" si="2">J4+K4</f>
        <v>0</v>
      </c>
    </row>
    <row r="5" spans="1:18">
      <c r="A5" s="24" t="s">
        <v>31</v>
      </c>
      <c r="B5" s="24">
        <v>211</v>
      </c>
      <c r="C5" s="24">
        <v>2</v>
      </c>
      <c r="D5" s="24">
        <v>0</v>
      </c>
      <c r="E5" s="24">
        <v>0</v>
      </c>
      <c r="F5" s="24">
        <v>0</v>
      </c>
      <c r="G5" s="24">
        <v>0</v>
      </c>
      <c r="H5" s="24">
        <v>0</v>
      </c>
      <c r="I5" s="24">
        <v>0</v>
      </c>
      <c r="J5" s="24">
        <v>0</v>
      </c>
      <c r="K5" s="24">
        <v>0</v>
      </c>
      <c r="L5" s="24">
        <v>0</v>
      </c>
      <c r="M5" s="24">
        <v>0</v>
      </c>
      <c r="N5" s="24">
        <v>213</v>
      </c>
      <c r="P5">
        <f t="shared" si="0"/>
        <v>213</v>
      </c>
      <c r="Q5">
        <f t="shared" si="1"/>
        <v>0</v>
      </c>
      <c r="R5">
        <f t="shared" si="2"/>
        <v>0</v>
      </c>
    </row>
    <row r="6" spans="1:18">
      <c r="A6" s="24" t="s">
        <v>30</v>
      </c>
      <c r="B6" s="24">
        <v>0</v>
      </c>
      <c r="C6" s="24">
        <v>0</v>
      </c>
      <c r="D6" s="24">
        <v>0</v>
      </c>
      <c r="E6" s="24">
        <v>0</v>
      </c>
      <c r="F6" s="24">
        <v>0</v>
      </c>
      <c r="G6" s="24">
        <v>0</v>
      </c>
      <c r="H6" s="24">
        <v>89.5</v>
      </c>
      <c r="I6" s="24">
        <v>24.5</v>
      </c>
      <c r="J6" s="24">
        <v>2</v>
      </c>
      <c r="K6" s="24">
        <v>0</v>
      </c>
      <c r="L6" s="24">
        <v>0</v>
      </c>
      <c r="M6" s="24">
        <v>0</v>
      </c>
      <c r="N6" s="24">
        <v>116</v>
      </c>
      <c r="P6">
        <f t="shared" si="0"/>
        <v>114</v>
      </c>
      <c r="Q6">
        <f t="shared" si="1"/>
        <v>0</v>
      </c>
      <c r="R6">
        <f t="shared" si="2"/>
        <v>2</v>
      </c>
    </row>
    <row r="7" spans="1:18">
      <c r="A7" s="24" t="s">
        <v>32</v>
      </c>
      <c r="B7" s="24">
        <v>0</v>
      </c>
      <c r="C7" s="24">
        <v>0</v>
      </c>
      <c r="D7" s="24">
        <v>0</v>
      </c>
      <c r="E7" s="24">
        <v>0</v>
      </c>
      <c r="F7" s="24">
        <v>0</v>
      </c>
      <c r="G7" s="24">
        <v>0</v>
      </c>
      <c r="H7" s="24">
        <v>20</v>
      </c>
      <c r="I7" s="24">
        <v>1.5</v>
      </c>
      <c r="J7" s="24">
        <v>8</v>
      </c>
      <c r="K7" s="24">
        <v>0</v>
      </c>
      <c r="L7" s="24">
        <v>0</v>
      </c>
      <c r="M7" s="24">
        <v>14</v>
      </c>
      <c r="N7" s="24">
        <v>43.5</v>
      </c>
      <c r="P7">
        <f t="shared" si="0"/>
        <v>21.5</v>
      </c>
      <c r="Q7">
        <f t="shared" si="1"/>
        <v>0</v>
      </c>
      <c r="R7">
        <f t="shared" si="2"/>
        <v>8</v>
      </c>
    </row>
    <row r="8" spans="1:18">
      <c r="A8" s="24" t="s">
        <v>34</v>
      </c>
      <c r="B8" s="24">
        <v>131.5</v>
      </c>
      <c r="C8" s="24">
        <v>20</v>
      </c>
      <c r="D8" s="24">
        <v>250</v>
      </c>
      <c r="E8" s="24">
        <v>3</v>
      </c>
      <c r="F8" s="24">
        <v>350</v>
      </c>
      <c r="G8" s="24">
        <v>0</v>
      </c>
      <c r="H8" s="24">
        <v>0</v>
      </c>
      <c r="I8" s="24">
        <v>0</v>
      </c>
      <c r="J8" s="24">
        <v>1</v>
      </c>
      <c r="K8" s="24">
        <v>0</v>
      </c>
      <c r="L8" s="24">
        <v>0</v>
      </c>
      <c r="M8" s="24">
        <v>0</v>
      </c>
      <c r="N8" s="24">
        <v>755.5</v>
      </c>
      <c r="P8">
        <f t="shared" si="0"/>
        <v>151.5</v>
      </c>
      <c r="Q8">
        <f t="shared" si="1"/>
        <v>603</v>
      </c>
      <c r="R8">
        <f t="shared" si="2"/>
        <v>1</v>
      </c>
    </row>
    <row r="9" spans="1:18">
      <c r="A9" s="24" t="s">
        <v>33</v>
      </c>
      <c r="B9" s="24">
        <v>0</v>
      </c>
      <c r="C9" s="24">
        <v>0</v>
      </c>
      <c r="D9" s="24">
        <v>400</v>
      </c>
      <c r="E9" s="24">
        <v>0</v>
      </c>
      <c r="F9" s="24">
        <v>2960</v>
      </c>
      <c r="G9" s="24">
        <v>0</v>
      </c>
      <c r="H9" s="24">
        <v>1950</v>
      </c>
      <c r="I9" s="24">
        <v>18</v>
      </c>
      <c r="J9" s="24">
        <v>23</v>
      </c>
      <c r="K9" s="24">
        <v>0</v>
      </c>
      <c r="L9" s="24">
        <v>0</v>
      </c>
      <c r="M9" s="24">
        <v>800</v>
      </c>
      <c r="N9" s="24">
        <v>6151</v>
      </c>
      <c r="P9">
        <f t="shared" si="0"/>
        <v>1968</v>
      </c>
      <c r="Q9">
        <f t="shared" si="1"/>
        <v>3360</v>
      </c>
      <c r="R9">
        <f t="shared" si="2"/>
        <v>23</v>
      </c>
    </row>
    <row r="10" spans="1:18">
      <c r="A10" s="24" t="s">
        <v>35</v>
      </c>
      <c r="B10" s="24">
        <v>322</v>
      </c>
      <c r="C10" s="24">
        <v>21</v>
      </c>
      <c r="D10" s="24">
        <v>0</v>
      </c>
      <c r="E10" s="24">
        <v>0</v>
      </c>
      <c r="F10" s="24">
        <v>2300</v>
      </c>
      <c r="G10" s="24">
        <v>0</v>
      </c>
      <c r="H10" s="24">
        <v>0</v>
      </c>
      <c r="I10" s="24">
        <v>0</v>
      </c>
      <c r="J10" s="24">
        <v>22</v>
      </c>
      <c r="K10" s="24">
        <v>0</v>
      </c>
      <c r="L10" s="24">
        <v>0</v>
      </c>
      <c r="M10" s="24">
        <v>0</v>
      </c>
      <c r="N10" s="24">
        <v>2665</v>
      </c>
      <c r="P10">
        <f t="shared" si="0"/>
        <v>343</v>
      </c>
      <c r="Q10">
        <f t="shared" si="1"/>
        <v>2300</v>
      </c>
      <c r="R10">
        <f t="shared" si="2"/>
        <v>22</v>
      </c>
    </row>
    <row r="11" spans="1:18">
      <c r="A11" s="24" t="s">
        <v>37</v>
      </c>
      <c r="B11" s="24">
        <v>0</v>
      </c>
      <c r="C11" s="24">
        <v>0</v>
      </c>
      <c r="D11" s="24">
        <v>2980</v>
      </c>
      <c r="E11" s="24">
        <v>0</v>
      </c>
      <c r="F11" s="24">
        <v>0</v>
      </c>
      <c r="G11" s="24">
        <v>0</v>
      </c>
      <c r="H11" s="24">
        <v>1240</v>
      </c>
      <c r="I11" s="24">
        <v>2</v>
      </c>
      <c r="J11" s="24">
        <v>25</v>
      </c>
      <c r="K11" s="24">
        <v>0</v>
      </c>
      <c r="L11" s="24">
        <v>0</v>
      </c>
      <c r="M11" s="24">
        <v>0</v>
      </c>
      <c r="N11" s="24">
        <v>4247</v>
      </c>
      <c r="P11">
        <f t="shared" si="0"/>
        <v>1242</v>
      </c>
      <c r="Q11">
        <f t="shared" si="1"/>
        <v>2980</v>
      </c>
      <c r="R11">
        <f t="shared" si="2"/>
        <v>25</v>
      </c>
    </row>
    <row r="12" spans="1:18">
      <c r="A12" s="24" t="s">
        <v>36</v>
      </c>
      <c r="B12" s="24">
        <v>510</v>
      </c>
      <c r="C12" s="24">
        <v>32.5</v>
      </c>
      <c r="D12" s="24">
        <v>1100</v>
      </c>
      <c r="E12" s="24">
        <v>4</v>
      </c>
      <c r="F12" s="24">
        <v>0</v>
      </c>
      <c r="G12" s="24">
        <v>0</v>
      </c>
      <c r="H12" s="24">
        <v>0</v>
      </c>
      <c r="I12" s="24">
        <v>0</v>
      </c>
      <c r="J12" s="24">
        <v>15</v>
      </c>
      <c r="K12" s="24">
        <v>0</v>
      </c>
      <c r="L12" s="24">
        <v>0</v>
      </c>
      <c r="M12" s="24">
        <v>0</v>
      </c>
      <c r="N12" s="24">
        <v>1661.5</v>
      </c>
      <c r="P12">
        <f t="shared" si="0"/>
        <v>542.5</v>
      </c>
      <c r="Q12">
        <f t="shared" si="1"/>
        <v>1104</v>
      </c>
      <c r="R12">
        <f t="shared" si="2"/>
        <v>15</v>
      </c>
    </row>
    <row r="13" spans="1:18">
      <c r="A13" s="24" t="s">
        <v>38</v>
      </c>
      <c r="B13" s="24">
        <v>431</v>
      </c>
      <c r="C13" s="24">
        <v>21.5</v>
      </c>
      <c r="D13" s="24">
        <v>1220</v>
      </c>
      <c r="E13" s="24">
        <v>28.5</v>
      </c>
      <c r="F13" s="24">
        <v>30</v>
      </c>
      <c r="G13" s="24">
        <v>28.5</v>
      </c>
      <c r="H13" s="24">
        <v>470</v>
      </c>
      <c r="I13" s="24">
        <v>12</v>
      </c>
      <c r="J13" s="24">
        <v>50</v>
      </c>
      <c r="K13" s="24">
        <v>0</v>
      </c>
      <c r="L13" s="24">
        <v>79.5</v>
      </c>
      <c r="M13" s="24">
        <v>0</v>
      </c>
      <c r="N13" s="24">
        <v>2371</v>
      </c>
      <c r="P13">
        <f t="shared" si="0"/>
        <v>934.5</v>
      </c>
      <c r="Q13">
        <f t="shared" si="1"/>
        <v>1386.5</v>
      </c>
      <c r="R13">
        <f t="shared" si="2"/>
        <v>50</v>
      </c>
    </row>
    <row r="14" spans="1:18">
      <c r="A14" s="24" t="s">
        <v>40</v>
      </c>
      <c r="B14" s="24">
        <v>840</v>
      </c>
      <c r="C14" s="24">
        <v>19.5</v>
      </c>
      <c r="D14" s="24">
        <v>1330</v>
      </c>
      <c r="E14" s="24">
        <v>11</v>
      </c>
      <c r="F14" s="24">
        <v>620</v>
      </c>
      <c r="G14" s="24">
        <v>19</v>
      </c>
      <c r="H14" s="24">
        <v>0</v>
      </c>
      <c r="I14" s="24">
        <v>0</v>
      </c>
      <c r="J14" s="24">
        <v>0</v>
      </c>
      <c r="K14" s="24">
        <v>1</v>
      </c>
      <c r="L14" s="24">
        <v>0</v>
      </c>
      <c r="M14" s="24">
        <v>0</v>
      </c>
      <c r="N14" s="24">
        <v>2840.5</v>
      </c>
      <c r="P14">
        <f t="shared" si="0"/>
        <v>859.5</v>
      </c>
      <c r="Q14">
        <f t="shared" si="1"/>
        <v>1980</v>
      </c>
      <c r="R14">
        <f t="shared" si="2"/>
        <v>1</v>
      </c>
    </row>
    <row r="15" spans="1:18">
      <c r="A15" s="24" t="s">
        <v>41</v>
      </c>
      <c r="B15" s="24">
        <v>500</v>
      </c>
      <c r="C15" s="24">
        <v>7</v>
      </c>
      <c r="D15" s="24">
        <v>0</v>
      </c>
      <c r="E15" s="24">
        <v>0</v>
      </c>
      <c r="F15" s="24">
        <v>0</v>
      </c>
      <c r="G15" s="24">
        <v>0</v>
      </c>
      <c r="H15" s="24">
        <v>0</v>
      </c>
      <c r="I15" s="24">
        <v>0</v>
      </c>
      <c r="J15" s="24">
        <v>2</v>
      </c>
      <c r="K15" s="24">
        <v>0</v>
      </c>
      <c r="L15" s="24">
        <v>0</v>
      </c>
      <c r="M15" s="24">
        <v>0</v>
      </c>
      <c r="N15" s="24">
        <v>509</v>
      </c>
      <c r="P15">
        <f t="shared" si="0"/>
        <v>507</v>
      </c>
      <c r="Q15">
        <f t="shared" si="1"/>
        <v>0</v>
      </c>
      <c r="R15">
        <f t="shared" si="2"/>
        <v>2</v>
      </c>
    </row>
    <row r="16" spans="1:18">
      <c r="A16" s="24" t="s">
        <v>39</v>
      </c>
      <c r="B16" s="24">
        <v>0</v>
      </c>
      <c r="C16" s="24">
        <v>0</v>
      </c>
      <c r="D16" s="24">
        <v>0</v>
      </c>
      <c r="E16" s="24">
        <v>0</v>
      </c>
      <c r="F16" s="24">
        <v>0</v>
      </c>
      <c r="G16" s="24">
        <v>6</v>
      </c>
      <c r="H16" s="24">
        <v>500</v>
      </c>
      <c r="I16" s="24">
        <v>18</v>
      </c>
      <c r="J16" s="24">
        <v>46</v>
      </c>
      <c r="K16" s="24">
        <v>0</v>
      </c>
      <c r="L16" s="24">
        <v>0</v>
      </c>
      <c r="M16" s="24">
        <v>0</v>
      </c>
      <c r="N16" s="24">
        <v>570</v>
      </c>
      <c r="P16">
        <f t="shared" si="0"/>
        <v>518</v>
      </c>
      <c r="Q16">
        <f t="shared" si="1"/>
        <v>6</v>
      </c>
      <c r="R16">
        <f t="shared" si="2"/>
        <v>46</v>
      </c>
    </row>
    <row r="17" spans="1:18">
      <c r="A17" s="24" t="s">
        <v>42</v>
      </c>
      <c r="B17" s="24">
        <v>0</v>
      </c>
      <c r="C17" s="24">
        <v>0</v>
      </c>
      <c r="D17" s="24">
        <v>2020</v>
      </c>
      <c r="E17" s="24">
        <v>0</v>
      </c>
      <c r="F17" s="24">
        <v>5765</v>
      </c>
      <c r="G17" s="24">
        <v>0</v>
      </c>
      <c r="H17" s="24">
        <v>7400</v>
      </c>
      <c r="I17" s="24">
        <v>48</v>
      </c>
      <c r="J17" s="24">
        <v>29</v>
      </c>
      <c r="K17" s="24">
        <v>0</v>
      </c>
      <c r="L17" s="24">
        <v>0</v>
      </c>
      <c r="M17" s="24">
        <v>0</v>
      </c>
      <c r="N17" s="24">
        <v>15262</v>
      </c>
      <c r="P17">
        <f t="shared" si="0"/>
        <v>7448</v>
      </c>
      <c r="Q17">
        <f t="shared" si="1"/>
        <v>7785</v>
      </c>
      <c r="R17">
        <f t="shared" si="2"/>
        <v>29</v>
      </c>
    </row>
    <row r="18" spans="1:18">
      <c r="A18" s="24" t="s">
        <v>43</v>
      </c>
      <c r="B18" s="24">
        <v>1313</v>
      </c>
      <c r="C18" s="24">
        <v>12.5</v>
      </c>
      <c r="D18" s="24">
        <v>160</v>
      </c>
      <c r="E18" s="24">
        <v>0</v>
      </c>
      <c r="F18" s="24">
        <v>765</v>
      </c>
      <c r="G18" s="24">
        <v>0</v>
      </c>
      <c r="H18" s="24">
        <v>0</v>
      </c>
      <c r="I18" s="24">
        <v>0</v>
      </c>
      <c r="J18" s="24">
        <v>43</v>
      </c>
      <c r="K18" s="24">
        <v>0</v>
      </c>
      <c r="L18" s="24">
        <v>0</v>
      </c>
      <c r="M18" s="24">
        <v>0</v>
      </c>
      <c r="N18" s="24">
        <v>2293.5</v>
      </c>
      <c r="P18">
        <f t="shared" si="0"/>
        <v>1325.5</v>
      </c>
      <c r="Q18">
        <f t="shared" si="1"/>
        <v>925</v>
      </c>
      <c r="R18">
        <f t="shared" si="2"/>
        <v>43</v>
      </c>
    </row>
    <row r="19" spans="1:18">
      <c r="A19" s="24" t="s">
        <v>44</v>
      </c>
      <c r="B19" s="24">
        <v>273</v>
      </c>
      <c r="C19" s="24">
        <v>6</v>
      </c>
      <c r="D19" s="24">
        <v>400</v>
      </c>
      <c r="E19" s="24">
        <v>0</v>
      </c>
      <c r="F19" s="24">
        <v>100</v>
      </c>
      <c r="G19" s="24">
        <v>0</v>
      </c>
      <c r="H19" s="24">
        <v>0</v>
      </c>
      <c r="I19" s="24">
        <v>0</v>
      </c>
      <c r="J19" s="24">
        <v>14</v>
      </c>
      <c r="K19" s="24">
        <v>0</v>
      </c>
      <c r="L19" s="24">
        <v>0</v>
      </c>
      <c r="M19" s="24">
        <v>0</v>
      </c>
      <c r="N19" s="24">
        <v>793</v>
      </c>
      <c r="P19">
        <f t="shared" si="0"/>
        <v>279</v>
      </c>
      <c r="Q19">
        <f t="shared" si="1"/>
        <v>500</v>
      </c>
      <c r="R19">
        <f t="shared" si="2"/>
        <v>14</v>
      </c>
    </row>
    <row r="20" spans="1:18">
      <c r="A20" s="24" t="s">
        <v>26</v>
      </c>
      <c r="B20" s="24">
        <v>5382.5</v>
      </c>
      <c r="C20" s="24">
        <v>155</v>
      </c>
      <c r="D20" s="24">
        <v>13120</v>
      </c>
      <c r="E20" s="24">
        <v>55.5</v>
      </c>
      <c r="F20" s="24">
        <v>15190</v>
      </c>
      <c r="G20" s="24">
        <v>134.5</v>
      </c>
      <c r="H20" s="24">
        <v>11723.5</v>
      </c>
      <c r="I20" s="24">
        <v>125.5</v>
      </c>
      <c r="J20" s="24">
        <v>385</v>
      </c>
      <c r="K20" s="24">
        <v>1</v>
      </c>
      <c r="L20" s="24">
        <v>179.5</v>
      </c>
      <c r="M20" s="24">
        <v>814</v>
      </c>
      <c r="N20" s="24">
        <v>47266</v>
      </c>
      <c r="P20">
        <f t="shared" si="0"/>
        <v>17386.5</v>
      </c>
      <c r="Q20">
        <f t="shared" si="1"/>
        <v>28679.5</v>
      </c>
      <c r="R20">
        <f t="shared" si="2"/>
        <v>386</v>
      </c>
    </row>
  </sheetData>
  <mergeCells count="7">
    <mergeCell ref="N1:N2"/>
    <mergeCell ref="H1:I1"/>
    <mergeCell ref="J1:K1"/>
    <mergeCell ref="A1:A2"/>
    <mergeCell ref="B1:C1"/>
    <mergeCell ref="D1:E1"/>
    <mergeCell ref="F1:G1"/>
  </mergeCells>
  <phoneticPr fontId="2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0"/>
  <sheetViews>
    <sheetView workbookViewId="0">
      <selection activeCell="A19" sqref="A19:XFD19"/>
    </sheetView>
  </sheetViews>
  <sheetFormatPr defaultRowHeight="14.25"/>
  <cols>
    <col min="1" max="1" width="20.375" customWidth="1"/>
  </cols>
  <sheetData>
    <row r="1" spans="1:18" ht="14.25" customHeight="1">
      <c r="A1" s="38" t="s">
        <v>45</v>
      </c>
      <c r="B1" s="38" t="s">
        <v>46</v>
      </c>
      <c r="C1" s="38"/>
      <c r="D1" s="38" t="s">
        <v>47</v>
      </c>
      <c r="E1" s="38"/>
      <c r="F1" s="38" t="s">
        <v>48</v>
      </c>
      <c r="G1" s="38"/>
      <c r="H1" s="38" t="s">
        <v>49</v>
      </c>
      <c r="I1" s="38"/>
      <c r="J1" s="38" t="s">
        <v>6</v>
      </c>
      <c r="K1" s="38"/>
      <c r="L1" s="25" t="s">
        <v>50</v>
      </c>
      <c r="M1" s="25" t="s">
        <v>51</v>
      </c>
      <c r="N1" s="38" t="s">
        <v>7</v>
      </c>
    </row>
    <row r="2" spans="1:18">
      <c r="A2" s="38"/>
      <c r="B2" s="25" t="s">
        <v>52</v>
      </c>
      <c r="C2" s="25" t="s">
        <v>53</v>
      </c>
      <c r="D2" s="25" t="s">
        <v>52</v>
      </c>
      <c r="E2" s="25" t="s">
        <v>53</v>
      </c>
      <c r="F2" s="25" t="s">
        <v>52</v>
      </c>
      <c r="G2" s="25" t="s">
        <v>53</v>
      </c>
      <c r="H2" s="25" t="s">
        <v>52</v>
      </c>
      <c r="I2" s="25" t="s">
        <v>53</v>
      </c>
      <c r="J2" s="25" t="s">
        <v>52</v>
      </c>
      <c r="K2" s="25" t="s">
        <v>53</v>
      </c>
      <c r="L2" s="25" t="s">
        <v>52</v>
      </c>
      <c r="M2" s="25" t="s">
        <v>52</v>
      </c>
      <c r="N2" s="38"/>
      <c r="P2" s="25" t="s">
        <v>54</v>
      </c>
      <c r="Q2" s="25" t="s">
        <v>55</v>
      </c>
      <c r="R2" s="25" t="s">
        <v>56</v>
      </c>
    </row>
    <row r="3" spans="1:18">
      <c r="A3" s="24" t="s">
        <v>28</v>
      </c>
      <c r="B3" s="24">
        <v>330</v>
      </c>
      <c r="C3" s="24">
        <v>4</v>
      </c>
      <c r="D3" s="24">
        <v>0</v>
      </c>
      <c r="E3" s="24">
        <v>0</v>
      </c>
      <c r="F3" s="24">
        <v>0</v>
      </c>
      <c r="G3" s="24">
        <v>0</v>
      </c>
      <c r="H3" s="24">
        <v>20</v>
      </c>
      <c r="I3" s="24">
        <v>17.5</v>
      </c>
      <c r="J3" s="24">
        <v>1</v>
      </c>
      <c r="K3" s="24">
        <v>0</v>
      </c>
      <c r="L3" s="24">
        <v>0</v>
      </c>
      <c r="M3" s="24">
        <v>14</v>
      </c>
      <c r="N3" s="24">
        <v>386.5</v>
      </c>
      <c r="P3">
        <f>B3+C3+H3+I3</f>
        <v>371.5</v>
      </c>
      <c r="Q3">
        <f>D3+E3+F3+G3+L3</f>
        <v>0</v>
      </c>
      <c r="R3">
        <f>J3+K3</f>
        <v>1</v>
      </c>
    </row>
    <row r="4" spans="1:18">
      <c r="A4" s="24" t="s">
        <v>29</v>
      </c>
      <c r="B4" s="24">
        <v>0</v>
      </c>
      <c r="C4" s="24">
        <v>3</v>
      </c>
      <c r="D4" s="24">
        <v>0</v>
      </c>
      <c r="E4" s="24">
        <v>0</v>
      </c>
      <c r="F4" s="24">
        <v>0</v>
      </c>
      <c r="G4" s="24">
        <v>0</v>
      </c>
      <c r="H4" s="24">
        <v>0</v>
      </c>
      <c r="I4" s="24">
        <v>0</v>
      </c>
      <c r="J4" s="24">
        <v>1</v>
      </c>
      <c r="K4" s="24">
        <v>0</v>
      </c>
      <c r="L4" s="24">
        <v>0</v>
      </c>
      <c r="M4" s="24">
        <v>0</v>
      </c>
      <c r="N4" s="24">
        <v>4</v>
      </c>
      <c r="P4">
        <f t="shared" ref="P4:P20" si="0">B4+C4+H4+I4</f>
        <v>3</v>
      </c>
      <c r="Q4">
        <f t="shared" ref="Q4:Q20" si="1">D4+E4+F4+G4+L4</f>
        <v>0</v>
      </c>
      <c r="R4">
        <f t="shared" ref="R4:R20" si="2">J4+K4</f>
        <v>1</v>
      </c>
    </row>
    <row r="5" spans="1:18">
      <c r="A5" s="24" t="s">
        <v>32</v>
      </c>
      <c r="B5" s="24">
        <v>2999</v>
      </c>
      <c r="C5" s="24">
        <v>19.5</v>
      </c>
      <c r="D5" s="24">
        <v>12080</v>
      </c>
      <c r="E5" s="24">
        <v>28.5</v>
      </c>
      <c r="F5" s="24">
        <v>14740</v>
      </c>
      <c r="G5" s="24">
        <v>28.5</v>
      </c>
      <c r="H5" s="24">
        <v>10913.5</v>
      </c>
      <c r="I5" s="24">
        <v>50</v>
      </c>
      <c r="J5" s="24">
        <v>284</v>
      </c>
      <c r="K5" s="24">
        <v>1</v>
      </c>
      <c r="L5" s="24">
        <v>0</v>
      </c>
      <c r="M5" s="24">
        <v>800</v>
      </c>
      <c r="N5" s="24">
        <v>41944</v>
      </c>
      <c r="P5">
        <f t="shared" si="0"/>
        <v>13982</v>
      </c>
      <c r="Q5">
        <f t="shared" si="1"/>
        <v>26877</v>
      </c>
      <c r="R5">
        <f t="shared" si="2"/>
        <v>285</v>
      </c>
    </row>
    <row r="6" spans="1:18">
      <c r="A6" s="24" t="s">
        <v>30</v>
      </c>
      <c r="B6" s="24">
        <v>116</v>
      </c>
      <c r="C6" s="24">
        <v>2</v>
      </c>
      <c r="D6" s="24">
        <v>0</v>
      </c>
      <c r="E6" s="24">
        <v>0</v>
      </c>
      <c r="F6" s="24">
        <v>0</v>
      </c>
      <c r="G6" s="24">
        <v>0</v>
      </c>
      <c r="H6" s="24">
        <v>54</v>
      </c>
      <c r="I6" s="24">
        <v>17</v>
      </c>
      <c r="J6" s="24">
        <v>29</v>
      </c>
      <c r="K6" s="24">
        <v>0</v>
      </c>
      <c r="L6" s="24">
        <v>0</v>
      </c>
      <c r="M6" s="24">
        <v>0</v>
      </c>
      <c r="N6" s="24">
        <v>218</v>
      </c>
      <c r="P6">
        <f t="shared" si="0"/>
        <v>189</v>
      </c>
      <c r="Q6">
        <f t="shared" si="1"/>
        <v>0</v>
      </c>
      <c r="R6">
        <f t="shared" si="2"/>
        <v>29</v>
      </c>
    </row>
    <row r="7" spans="1:18">
      <c r="A7" s="24" t="s">
        <v>31</v>
      </c>
      <c r="B7" s="24">
        <v>120</v>
      </c>
      <c r="C7" s="24">
        <v>0</v>
      </c>
      <c r="D7" s="24">
        <v>0</v>
      </c>
      <c r="E7" s="24">
        <v>0</v>
      </c>
      <c r="F7" s="24">
        <v>0</v>
      </c>
      <c r="G7" s="24">
        <v>0</v>
      </c>
      <c r="H7" s="24">
        <v>0</v>
      </c>
      <c r="I7" s="24">
        <v>3.5</v>
      </c>
      <c r="J7" s="24">
        <v>0</v>
      </c>
      <c r="K7" s="24">
        <v>0</v>
      </c>
      <c r="L7" s="24">
        <v>0</v>
      </c>
      <c r="M7" s="24">
        <v>0</v>
      </c>
      <c r="N7" s="24">
        <v>123.5</v>
      </c>
      <c r="P7">
        <f t="shared" si="0"/>
        <v>123.5</v>
      </c>
      <c r="Q7">
        <f t="shared" si="1"/>
        <v>0</v>
      </c>
      <c r="R7">
        <f t="shared" si="2"/>
        <v>0</v>
      </c>
    </row>
    <row r="8" spans="1:18">
      <c r="A8" s="24" t="s">
        <v>34</v>
      </c>
      <c r="B8" s="24">
        <v>445</v>
      </c>
      <c r="C8" s="24">
        <v>17.5</v>
      </c>
      <c r="D8" s="24">
        <v>200</v>
      </c>
      <c r="E8" s="24">
        <v>20</v>
      </c>
      <c r="F8" s="24">
        <v>200</v>
      </c>
      <c r="G8" s="24">
        <v>100</v>
      </c>
      <c r="H8" s="24">
        <v>300</v>
      </c>
      <c r="I8" s="24">
        <v>0</v>
      </c>
      <c r="J8" s="24">
        <v>5</v>
      </c>
      <c r="K8" s="24">
        <v>0</v>
      </c>
      <c r="L8" s="24">
        <v>100</v>
      </c>
      <c r="M8" s="24">
        <v>0</v>
      </c>
      <c r="N8" s="24">
        <v>1387.5</v>
      </c>
      <c r="P8">
        <f t="shared" si="0"/>
        <v>762.5</v>
      </c>
      <c r="Q8">
        <f t="shared" si="1"/>
        <v>620</v>
      </c>
      <c r="R8">
        <f t="shared" si="2"/>
        <v>5</v>
      </c>
    </row>
    <row r="9" spans="1:18">
      <c r="A9" s="24" t="s">
        <v>33</v>
      </c>
      <c r="B9" s="24">
        <v>0</v>
      </c>
      <c r="C9" s="24">
        <v>1.5</v>
      </c>
      <c r="D9" s="24">
        <v>0</v>
      </c>
      <c r="E9" s="24">
        <v>0</v>
      </c>
      <c r="F9" s="24">
        <v>0</v>
      </c>
      <c r="G9" s="24">
        <v>0</v>
      </c>
      <c r="H9" s="24">
        <v>0</v>
      </c>
      <c r="I9" s="24">
        <v>0</v>
      </c>
      <c r="J9" s="24">
        <v>0</v>
      </c>
      <c r="K9" s="24">
        <v>0</v>
      </c>
      <c r="L9" s="24">
        <v>0</v>
      </c>
      <c r="M9" s="24">
        <v>0</v>
      </c>
      <c r="N9" s="24">
        <v>1.5</v>
      </c>
      <c r="P9">
        <f t="shared" si="0"/>
        <v>1.5</v>
      </c>
      <c r="Q9">
        <f t="shared" si="1"/>
        <v>0</v>
      </c>
      <c r="R9">
        <f t="shared" si="2"/>
        <v>0</v>
      </c>
    </row>
    <row r="10" spans="1:18">
      <c r="A10" s="24" t="s">
        <v>35</v>
      </c>
      <c r="B10" s="24">
        <v>400</v>
      </c>
      <c r="C10" s="24">
        <v>11</v>
      </c>
      <c r="D10" s="24">
        <v>0</v>
      </c>
      <c r="E10" s="24">
        <v>0</v>
      </c>
      <c r="F10" s="24">
        <v>0</v>
      </c>
      <c r="G10" s="24">
        <v>0</v>
      </c>
      <c r="H10" s="24">
        <v>0</v>
      </c>
      <c r="I10" s="24">
        <v>0</v>
      </c>
      <c r="J10" s="24">
        <v>19</v>
      </c>
      <c r="K10" s="24">
        <v>0</v>
      </c>
      <c r="L10" s="24">
        <v>79.5</v>
      </c>
      <c r="M10" s="24">
        <v>0</v>
      </c>
      <c r="N10" s="24">
        <v>509.5</v>
      </c>
      <c r="P10">
        <f t="shared" si="0"/>
        <v>411</v>
      </c>
      <c r="Q10">
        <f t="shared" si="1"/>
        <v>79.5</v>
      </c>
      <c r="R10">
        <f t="shared" si="2"/>
        <v>19</v>
      </c>
    </row>
    <row r="11" spans="1:18">
      <c r="A11" s="24" t="s">
        <v>36</v>
      </c>
      <c r="B11" s="24">
        <v>57.5</v>
      </c>
      <c r="C11" s="24">
        <v>15</v>
      </c>
      <c r="D11" s="24">
        <v>0</v>
      </c>
      <c r="E11" s="24">
        <v>0</v>
      </c>
      <c r="F11" s="24">
        <v>0</v>
      </c>
      <c r="G11" s="24">
        <v>0</v>
      </c>
      <c r="H11" s="24">
        <v>56</v>
      </c>
      <c r="I11" s="24">
        <v>6</v>
      </c>
      <c r="J11" s="24">
        <v>6</v>
      </c>
      <c r="K11" s="24">
        <v>0</v>
      </c>
      <c r="L11" s="24">
        <v>0</v>
      </c>
      <c r="M11" s="24">
        <v>0</v>
      </c>
      <c r="N11" s="24">
        <v>140.5</v>
      </c>
      <c r="P11">
        <f t="shared" si="0"/>
        <v>134.5</v>
      </c>
      <c r="Q11">
        <f t="shared" si="1"/>
        <v>0</v>
      </c>
      <c r="R11">
        <f t="shared" si="2"/>
        <v>6</v>
      </c>
    </row>
    <row r="12" spans="1:18">
      <c r="A12" s="24" t="s">
        <v>37</v>
      </c>
      <c r="B12" s="24">
        <v>0</v>
      </c>
      <c r="C12" s="24">
        <v>0</v>
      </c>
      <c r="D12" s="24">
        <v>0</v>
      </c>
      <c r="E12" s="24">
        <v>0</v>
      </c>
      <c r="F12" s="24">
        <v>0</v>
      </c>
      <c r="G12" s="24">
        <v>0</v>
      </c>
      <c r="H12" s="24">
        <v>0</v>
      </c>
      <c r="I12" s="24">
        <v>4</v>
      </c>
      <c r="J12" s="24">
        <v>0</v>
      </c>
      <c r="K12" s="24">
        <v>0</v>
      </c>
      <c r="L12" s="24">
        <v>0</v>
      </c>
      <c r="M12" s="24">
        <v>0</v>
      </c>
      <c r="N12" s="24">
        <v>4</v>
      </c>
      <c r="P12">
        <f t="shared" si="0"/>
        <v>4</v>
      </c>
      <c r="Q12">
        <f t="shared" si="1"/>
        <v>0</v>
      </c>
      <c r="R12">
        <f t="shared" si="2"/>
        <v>0</v>
      </c>
    </row>
    <row r="13" spans="1:18">
      <c r="A13" s="24" t="s">
        <v>40</v>
      </c>
      <c r="B13" s="24">
        <v>240</v>
      </c>
      <c r="C13" s="24">
        <v>20</v>
      </c>
      <c r="D13" s="24">
        <v>0</v>
      </c>
      <c r="E13" s="24">
        <v>0</v>
      </c>
      <c r="F13" s="24">
        <v>0</v>
      </c>
      <c r="G13" s="24">
        <v>0</v>
      </c>
      <c r="H13" s="24">
        <v>300</v>
      </c>
      <c r="I13" s="24">
        <v>5.5</v>
      </c>
      <c r="J13" s="24">
        <v>5</v>
      </c>
      <c r="K13" s="24">
        <v>0</v>
      </c>
      <c r="L13" s="24">
        <v>0</v>
      </c>
      <c r="M13" s="24">
        <v>0</v>
      </c>
      <c r="N13" s="24">
        <v>570.5</v>
      </c>
      <c r="P13">
        <f t="shared" si="0"/>
        <v>565.5</v>
      </c>
      <c r="Q13">
        <f t="shared" si="1"/>
        <v>0</v>
      </c>
      <c r="R13">
        <f t="shared" si="2"/>
        <v>5</v>
      </c>
    </row>
    <row r="14" spans="1:18">
      <c r="A14" s="24" t="s">
        <v>38</v>
      </c>
      <c r="B14" s="24">
        <v>410</v>
      </c>
      <c r="C14" s="24">
        <v>45.5</v>
      </c>
      <c r="D14" s="24">
        <v>150</v>
      </c>
      <c r="E14" s="24">
        <v>7</v>
      </c>
      <c r="F14" s="24">
        <v>50</v>
      </c>
      <c r="G14" s="24">
        <v>6</v>
      </c>
      <c r="H14" s="24">
        <v>60</v>
      </c>
      <c r="I14" s="24">
        <v>8</v>
      </c>
      <c r="J14" s="24">
        <v>22</v>
      </c>
      <c r="K14" s="24">
        <v>0</v>
      </c>
      <c r="L14" s="24">
        <v>0</v>
      </c>
      <c r="M14" s="24">
        <v>0</v>
      </c>
      <c r="N14" s="24">
        <v>758.5</v>
      </c>
      <c r="P14">
        <f t="shared" si="0"/>
        <v>523.5</v>
      </c>
      <c r="Q14">
        <f t="shared" si="1"/>
        <v>213</v>
      </c>
      <c r="R14">
        <f t="shared" si="2"/>
        <v>22</v>
      </c>
    </row>
    <row r="15" spans="1:18">
      <c r="A15" s="24" t="s">
        <v>39</v>
      </c>
      <c r="B15" s="24">
        <v>30</v>
      </c>
      <c r="C15" s="24">
        <v>0</v>
      </c>
      <c r="D15" s="24">
        <v>0</v>
      </c>
      <c r="E15" s="24">
        <v>0</v>
      </c>
      <c r="F15" s="24">
        <v>0</v>
      </c>
      <c r="G15" s="24">
        <v>0</v>
      </c>
      <c r="H15" s="24">
        <v>0</v>
      </c>
      <c r="I15" s="24">
        <v>0</v>
      </c>
      <c r="J15" s="24">
        <v>0</v>
      </c>
      <c r="K15" s="24">
        <v>0</v>
      </c>
      <c r="L15" s="24">
        <v>0</v>
      </c>
      <c r="M15" s="24">
        <v>0</v>
      </c>
      <c r="N15" s="24">
        <v>30</v>
      </c>
      <c r="P15">
        <f t="shared" si="0"/>
        <v>30</v>
      </c>
      <c r="Q15">
        <f t="shared" si="1"/>
        <v>0</v>
      </c>
      <c r="R15">
        <f t="shared" si="2"/>
        <v>0</v>
      </c>
    </row>
    <row r="16" spans="1:18">
      <c r="A16" s="24" t="s">
        <v>41</v>
      </c>
      <c r="B16" s="24">
        <v>20</v>
      </c>
      <c r="C16" s="24">
        <v>12.5</v>
      </c>
      <c r="D16" s="24">
        <v>690</v>
      </c>
      <c r="E16" s="24">
        <v>0</v>
      </c>
      <c r="F16" s="24">
        <v>200</v>
      </c>
      <c r="G16" s="24">
        <v>0</v>
      </c>
      <c r="H16" s="24">
        <v>0</v>
      </c>
      <c r="I16" s="24">
        <v>2</v>
      </c>
      <c r="J16" s="24">
        <v>0</v>
      </c>
      <c r="K16" s="24">
        <v>0</v>
      </c>
      <c r="L16" s="24">
        <v>0</v>
      </c>
      <c r="M16" s="24">
        <v>0</v>
      </c>
      <c r="N16" s="24">
        <v>924.5</v>
      </c>
      <c r="P16">
        <f t="shared" si="0"/>
        <v>34.5</v>
      </c>
      <c r="Q16">
        <f t="shared" si="1"/>
        <v>890</v>
      </c>
      <c r="R16">
        <f t="shared" si="2"/>
        <v>0</v>
      </c>
    </row>
    <row r="17" spans="1:18">
      <c r="A17" s="24" t="s">
        <v>43</v>
      </c>
      <c r="B17" s="24">
        <v>195</v>
      </c>
      <c r="C17" s="24">
        <v>3.5</v>
      </c>
      <c r="D17" s="24">
        <v>0</v>
      </c>
      <c r="E17" s="24">
        <v>0</v>
      </c>
      <c r="F17" s="24">
        <v>0</v>
      </c>
      <c r="G17" s="24">
        <v>0</v>
      </c>
      <c r="H17" s="24">
        <v>20</v>
      </c>
      <c r="I17" s="24">
        <v>0</v>
      </c>
      <c r="J17" s="24">
        <v>9</v>
      </c>
      <c r="K17" s="24">
        <v>0</v>
      </c>
      <c r="L17" s="24">
        <v>0</v>
      </c>
      <c r="M17" s="24">
        <v>0</v>
      </c>
      <c r="N17" s="24">
        <v>227.5</v>
      </c>
      <c r="P17">
        <f t="shared" si="0"/>
        <v>218.5</v>
      </c>
      <c r="Q17">
        <f t="shared" si="1"/>
        <v>0</v>
      </c>
      <c r="R17">
        <f t="shared" si="2"/>
        <v>9</v>
      </c>
    </row>
    <row r="18" spans="1:18">
      <c r="A18" s="24" t="s">
        <v>42</v>
      </c>
      <c r="B18" s="24">
        <v>0</v>
      </c>
      <c r="C18" s="24">
        <v>0</v>
      </c>
      <c r="D18" s="24">
        <v>0</v>
      </c>
      <c r="E18" s="24">
        <v>0</v>
      </c>
      <c r="F18" s="24">
        <v>0</v>
      </c>
      <c r="G18" s="24">
        <v>0</v>
      </c>
      <c r="H18" s="24">
        <v>0</v>
      </c>
      <c r="I18" s="24">
        <v>6</v>
      </c>
      <c r="J18" s="24">
        <v>2</v>
      </c>
      <c r="K18" s="24">
        <v>0</v>
      </c>
      <c r="L18" s="24">
        <v>0</v>
      </c>
      <c r="M18" s="24">
        <v>0</v>
      </c>
      <c r="N18" s="24">
        <v>8</v>
      </c>
      <c r="P18">
        <f t="shared" si="0"/>
        <v>6</v>
      </c>
      <c r="Q18">
        <f t="shared" si="1"/>
        <v>0</v>
      </c>
      <c r="R18">
        <f t="shared" si="2"/>
        <v>2</v>
      </c>
    </row>
    <row r="19" spans="1:18">
      <c r="A19" s="24" t="s">
        <v>44</v>
      </c>
      <c r="B19" s="24">
        <v>0</v>
      </c>
      <c r="C19" s="24">
        <v>0</v>
      </c>
      <c r="D19" s="24">
        <v>0</v>
      </c>
      <c r="E19" s="24">
        <v>0</v>
      </c>
      <c r="F19" s="24">
        <v>0</v>
      </c>
      <c r="G19" s="24">
        <v>0</v>
      </c>
      <c r="H19" s="24">
        <v>0</v>
      </c>
      <c r="I19" s="24">
        <v>6</v>
      </c>
      <c r="J19" s="24">
        <v>1</v>
      </c>
      <c r="K19" s="24">
        <v>0</v>
      </c>
      <c r="L19" s="24">
        <v>0</v>
      </c>
      <c r="M19" s="24">
        <v>0</v>
      </c>
      <c r="N19" s="24">
        <v>7</v>
      </c>
      <c r="P19">
        <f t="shared" si="0"/>
        <v>6</v>
      </c>
      <c r="Q19">
        <f t="shared" si="1"/>
        <v>0</v>
      </c>
      <c r="R19">
        <f t="shared" si="2"/>
        <v>1</v>
      </c>
    </row>
    <row r="20" spans="1:18">
      <c r="A20" s="24" t="s">
        <v>26</v>
      </c>
      <c r="B20" s="24">
        <v>5362.5</v>
      </c>
      <c r="C20" s="24">
        <v>155</v>
      </c>
      <c r="D20" s="24">
        <v>13120</v>
      </c>
      <c r="E20" s="24">
        <v>55.5</v>
      </c>
      <c r="F20" s="24">
        <v>15190</v>
      </c>
      <c r="G20" s="24">
        <v>134.5</v>
      </c>
      <c r="H20" s="24">
        <v>11723.5</v>
      </c>
      <c r="I20" s="24">
        <v>125.5</v>
      </c>
      <c r="J20" s="24">
        <v>384</v>
      </c>
      <c r="K20" s="24">
        <v>1</v>
      </c>
      <c r="L20" s="24">
        <v>179.5</v>
      </c>
      <c r="M20" s="24">
        <v>814</v>
      </c>
      <c r="N20" s="24">
        <v>47245</v>
      </c>
      <c r="P20">
        <f t="shared" si="0"/>
        <v>17366.5</v>
      </c>
      <c r="Q20">
        <f t="shared" si="1"/>
        <v>28679.5</v>
      </c>
      <c r="R20">
        <f t="shared" si="2"/>
        <v>385</v>
      </c>
    </row>
  </sheetData>
  <mergeCells count="7">
    <mergeCell ref="N1:N2"/>
    <mergeCell ref="H1:I1"/>
    <mergeCell ref="J1:K1"/>
    <mergeCell ref="A1:A2"/>
    <mergeCell ref="B1:C1"/>
    <mergeCell ref="D1:E1"/>
    <mergeCell ref="F1:G1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出</vt:lpstr>
      <vt:lpstr>入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2020-07-21T00:36:46Z</dcterms:modified>
</cp:coreProperties>
</file>